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 yWindow="80" windowWidth="19140" windowHeight="7340"/>
  </bookViews>
  <sheets>
    <sheet name="Sheet1" sheetId="1" r:id="rId1"/>
    <sheet name="Sheet2" sheetId="2" r:id="rId2"/>
    <sheet name="Sheet3" sheetId="3" r:id="rId3"/>
  </sheets>
  <externalReferences>
    <externalReference r:id="rId4"/>
  </externalReferences>
  <definedNames>
    <definedName name="_xlnm.Print_Area" localSheetId="0">Sheet1!$A$1:$Q$57</definedName>
  </definedNames>
  <calcPr calcId="125725"/>
</workbook>
</file>

<file path=xl/calcChain.xml><?xml version="1.0" encoding="utf-8"?>
<calcChain xmlns="http://schemas.openxmlformats.org/spreadsheetml/2006/main">
  <c r="K8" i="1"/>
  <c r="J8"/>
  <c r="I8"/>
  <c r="H8"/>
  <c r="G8"/>
  <c r="F8"/>
  <c r="D8"/>
  <c r="C8"/>
  <c r="P8" s="1"/>
  <c r="B8"/>
  <c r="K22"/>
  <c r="J22"/>
  <c r="I22"/>
  <c r="H22"/>
  <c r="G22"/>
  <c r="F22"/>
  <c r="D22"/>
  <c r="C22"/>
  <c r="B22"/>
  <c r="K7"/>
  <c r="J7"/>
  <c r="I7"/>
  <c r="H7"/>
  <c r="G7"/>
  <c r="F7"/>
  <c r="D7"/>
  <c r="C7"/>
  <c r="B7"/>
  <c r="K49"/>
  <c r="J49"/>
  <c r="I49"/>
  <c r="H49"/>
  <c r="G49"/>
  <c r="F49"/>
  <c r="D49"/>
  <c r="C49"/>
  <c r="B49"/>
  <c r="K51"/>
  <c r="J51"/>
  <c r="I51"/>
  <c r="H51"/>
  <c r="G51"/>
  <c r="F51"/>
  <c r="D51"/>
  <c r="C51"/>
  <c r="B51"/>
  <c r="K27"/>
  <c r="J27"/>
  <c r="I27"/>
  <c r="H27"/>
  <c r="G27"/>
  <c r="F27"/>
  <c r="D27"/>
  <c r="C27"/>
  <c r="B27"/>
  <c r="K44"/>
  <c r="J44"/>
  <c r="I44"/>
  <c r="H44"/>
  <c r="G44"/>
  <c r="F44"/>
  <c r="D44"/>
  <c r="C44"/>
  <c r="B44"/>
  <c r="K28"/>
  <c r="J28"/>
  <c r="I28"/>
  <c r="H28"/>
  <c r="F28"/>
  <c r="D28"/>
  <c r="C28"/>
  <c r="B28"/>
  <c r="K25"/>
  <c r="J25"/>
  <c r="I25"/>
  <c r="H25"/>
  <c r="G25"/>
  <c r="F25"/>
  <c r="D25"/>
  <c r="C25"/>
  <c r="B25"/>
  <c r="K4"/>
  <c r="J4"/>
  <c r="I4"/>
  <c r="H4"/>
  <c r="G4"/>
  <c r="F4"/>
  <c r="D4"/>
  <c r="C4"/>
  <c r="B4"/>
  <c r="K17"/>
  <c r="J17"/>
  <c r="I17"/>
  <c r="H17"/>
  <c r="G17"/>
  <c r="F17"/>
  <c r="D17"/>
  <c r="C17"/>
  <c r="B17"/>
  <c r="K38"/>
  <c r="J38"/>
  <c r="I38"/>
  <c r="H38"/>
  <c r="G38"/>
  <c r="F38"/>
  <c r="D38"/>
  <c r="C38"/>
  <c r="B38"/>
  <c r="K41"/>
  <c r="J41"/>
  <c r="I41"/>
  <c r="H41"/>
  <c r="G41"/>
  <c r="F41"/>
  <c r="D41"/>
  <c r="C41"/>
  <c r="B41"/>
  <c r="K21"/>
  <c r="J21"/>
  <c r="I21"/>
  <c r="H21"/>
  <c r="G21"/>
  <c r="F21"/>
  <c r="D21"/>
  <c r="C21"/>
  <c r="P21" s="1"/>
  <c r="B21"/>
  <c r="K24"/>
  <c r="J24"/>
  <c r="I24"/>
  <c r="H24"/>
  <c r="G24"/>
  <c r="F24"/>
  <c r="D24"/>
  <c r="C24"/>
  <c r="B24"/>
  <c r="K31"/>
  <c r="J31"/>
  <c r="I31"/>
  <c r="H31"/>
  <c r="G31"/>
  <c r="F31"/>
  <c r="D31"/>
  <c r="C31"/>
  <c r="B31"/>
  <c r="K10"/>
  <c r="J10"/>
  <c r="I10"/>
  <c r="H10"/>
  <c r="G10"/>
  <c r="F10"/>
  <c r="D10"/>
  <c r="C10"/>
  <c r="B10"/>
  <c r="K16"/>
  <c r="J16"/>
  <c r="I16"/>
  <c r="H16"/>
  <c r="G16"/>
  <c r="F16"/>
  <c r="D16"/>
  <c r="C16"/>
  <c r="P16" s="1"/>
  <c r="B16"/>
  <c r="K42"/>
  <c r="J42"/>
  <c r="I42"/>
  <c r="H42"/>
  <c r="G42"/>
  <c r="F42"/>
  <c r="D42"/>
  <c r="C42"/>
  <c r="B42"/>
  <c r="K18"/>
  <c r="J18"/>
  <c r="I18"/>
  <c r="H18"/>
  <c r="G18"/>
  <c r="F18"/>
  <c r="D18"/>
  <c r="C18"/>
  <c r="B18"/>
  <c r="K53"/>
  <c r="J53"/>
  <c r="I53"/>
  <c r="H53"/>
  <c r="G53"/>
  <c r="F53"/>
  <c r="D53"/>
  <c r="C53"/>
  <c r="B53"/>
  <c r="K35"/>
  <c r="J35"/>
  <c r="I35"/>
  <c r="H35"/>
  <c r="G35"/>
  <c r="F35"/>
  <c r="D35"/>
  <c r="C35"/>
  <c r="P35" s="1"/>
  <c r="B35"/>
  <c r="K15"/>
  <c r="J15"/>
  <c r="I15"/>
  <c r="H15"/>
  <c r="G15"/>
  <c r="F15"/>
  <c r="D15"/>
  <c r="C15"/>
  <c r="B15"/>
  <c r="K13"/>
  <c r="J13"/>
  <c r="I13"/>
  <c r="H13"/>
  <c r="G13"/>
  <c r="F13"/>
  <c r="D13"/>
  <c r="C13"/>
  <c r="B13"/>
  <c r="K5"/>
  <c r="J5"/>
  <c r="I5"/>
  <c r="H5"/>
  <c r="G5"/>
  <c r="F5"/>
  <c r="D5"/>
  <c r="C5"/>
  <c r="B5"/>
  <c r="K26"/>
  <c r="J26"/>
  <c r="I26"/>
  <c r="H26"/>
  <c r="G26"/>
  <c r="F26"/>
  <c r="D26"/>
  <c r="C26"/>
  <c r="B26"/>
  <c r="K14"/>
  <c r="J14"/>
  <c r="I14"/>
  <c r="H14"/>
  <c r="G14"/>
  <c r="F14"/>
  <c r="D14"/>
  <c r="C14"/>
  <c r="B14"/>
  <c r="K11"/>
  <c r="J11"/>
  <c r="I11"/>
  <c r="H11"/>
  <c r="G11"/>
  <c r="F11"/>
  <c r="D11"/>
  <c r="C11"/>
  <c r="B11"/>
  <c r="K46"/>
  <c r="J46"/>
  <c r="I46"/>
  <c r="H46"/>
  <c r="G46"/>
  <c r="F46"/>
  <c r="D46"/>
  <c r="C46"/>
  <c r="B46"/>
  <c r="K47"/>
  <c r="J47"/>
  <c r="I47"/>
  <c r="H47"/>
  <c r="G47"/>
  <c r="F47"/>
  <c r="D47"/>
  <c r="C47"/>
  <c r="P47" s="1"/>
  <c r="B47"/>
  <c r="K52"/>
  <c r="J52"/>
  <c r="I52"/>
  <c r="H52"/>
  <c r="G52"/>
  <c r="F52"/>
  <c r="D52"/>
  <c r="C52"/>
  <c r="B52"/>
  <c r="K12"/>
  <c r="J12"/>
  <c r="I12"/>
  <c r="H12"/>
  <c r="G12"/>
  <c r="F12"/>
  <c r="D12"/>
  <c r="C12"/>
  <c r="B12"/>
  <c r="K34"/>
  <c r="J34"/>
  <c r="I34"/>
  <c r="H34"/>
  <c r="G34"/>
  <c r="F34"/>
  <c r="D34"/>
  <c r="C34"/>
  <c r="B34"/>
  <c r="K20"/>
  <c r="J20"/>
  <c r="I20"/>
  <c r="H20"/>
  <c r="G20"/>
  <c r="F20"/>
  <c r="D20"/>
  <c r="C20"/>
  <c r="B20"/>
  <c r="K37"/>
  <c r="J37"/>
  <c r="I37"/>
  <c r="H37"/>
  <c r="G37"/>
  <c r="F37"/>
  <c r="D37"/>
  <c r="C37"/>
  <c r="B37"/>
  <c r="K23"/>
  <c r="J23"/>
  <c r="I23"/>
  <c r="H23"/>
  <c r="G23"/>
  <c r="F23"/>
  <c r="D23"/>
  <c r="C23"/>
  <c r="B23"/>
  <c r="K36"/>
  <c r="J36"/>
  <c r="I36"/>
  <c r="H36"/>
  <c r="G36"/>
  <c r="F36"/>
  <c r="D36"/>
  <c r="C36"/>
  <c r="B36"/>
  <c r="K43"/>
  <c r="J43"/>
  <c r="I43"/>
  <c r="H43"/>
  <c r="G43"/>
  <c r="F43"/>
  <c r="D43"/>
  <c r="C43"/>
  <c r="P43" s="1"/>
  <c r="B43"/>
  <c r="K9"/>
  <c r="J9"/>
  <c r="I9"/>
  <c r="H9"/>
  <c r="G9"/>
  <c r="F9"/>
  <c r="D9"/>
  <c r="C9"/>
  <c r="B9"/>
  <c r="K48"/>
  <c r="J48"/>
  <c r="I48"/>
  <c r="H48"/>
  <c r="G48"/>
  <c r="F48"/>
  <c r="D48"/>
  <c r="C48"/>
  <c r="B48"/>
  <c r="K30"/>
  <c r="J30"/>
  <c r="I30"/>
  <c r="H30"/>
  <c r="G30"/>
  <c r="F30"/>
  <c r="D30"/>
  <c r="C30"/>
  <c r="B30"/>
  <c r="K19"/>
  <c r="J19"/>
  <c r="I19"/>
  <c r="H19"/>
  <c r="G19"/>
  <c r="F19"/>
  <c r="D19"/>
  <c r="C19"/>
  <c r="B19"/>
  <c r="K50"/>
  <c r="J50"/>
  <c r="I50"/>
  <c r="H50"/>
  <c r="G50"/>
  <c r="F50"/>
  <c r="D50"/>
  <c r="C50"/>
  <c r="B50"/>
  <c r="K40"/>
  <c r="J40"/>
  <c r="I40"/>
  <c r="H40"/>
  <c r="G40"/>
  <c r="F40"/>
  <c r="D40"/>
  <c r="C40"/>
  <c r="B40"/>
  <c r="K39"/>
  <c r="J39"/>
  <c r="I39"/>
  <c r="H39"/>
  <c r="G39"/>
  <c r="F39"/>
  <c r="D39"/>
  <c r="C39"/>
  <c r="B39"/>
  <c r="K45"/>
  <c r="J45"/>
  <c r="I45"/>
  <c r="H45"/>
  <c r="G45"/>
  <c r="F45"/>
  <c r="D45"/>
  <c r="C45"/>
  <c r="B45"/>
  <c r="K6"/>
  <c r="J6"/>
  <c r="I6"/>
  <c r="H6"/>
  <c r="G6"/>
  <c r="F6"/>
  <c r="D6"/>
  <c r="C6"/>
  <c r="B6"/>
  <c r="K29"/>
  <c r="J29"/>
  <c r="I29"/>
  <c r="H29"/>
  <c r="G29"/>
  <c r="F29"/>
  <c r="D29"/>
  <c r="C29"/>
  <c r="B29"/>
  <c r="K33"/>
  <c r="J33"/>
  <c r="I33"/>
  <c r="H33"/>
  <c r="G33"/>
  <c r="F33"/>
  <c r="D33"/>
  <c r="C33"/>
  <c r="B33"/>
  <c r="K32"/>
  <c r="J32"/>
  <c r="I32"/>
  <c r="H32"/>
  <c r="G32"/>
  <c r="F32"/>
  <c r="D32"/>
  <c r="C32"/>
  <c r="B32"/>
  <c r="P49" l="1"/>
  <c r="P48"/>
  <c r="P12"/>
  <c r="P31"/>
  <c r="P28"/>
  <c r="P44"/>
  <c r="P33"/>
  <c r="P30"/>
  <c r="P34"/>
  <c r="P5"/>
  <c r="P25"/>
  <c r="P36"/>
  <c r="P46"/>
  <c r="P53"/>
  <c r="P41"/>
  <c r="P51"/>
  <c r="P13"/>
  <c r="P10"/>
  <c r="P20"/>
  <c r="P26"/>
  <c r="P4"/>
  <c r="P50"/>
  <c r="P37"/>
  <c r="P14"/>
  <c r="P42"/>
  <c r="P17"/>
  <c r="P22"/>
  <c r="M8"/>
  <c r="P40"/>
  <c r="P23"/>
  <c r="P11"/>
  <c r="P18"/>
  <c r="P38"/>
  <c r="P7"/>
  <c r="P39"/>
  <c r="P45"/>
  <c r="P6"/>
  <c r="P9"/>
  <c r="P52"/>
  <c r="P15"/>
  <c r="P24"/>
  <c r="P27"/>
  <c r="P29"/>
  <c r="P32"/>
  <c r="P19"/>
  <c r="M4"/>
  <c r="M28"/>
  <c r="M5"/>
  <c r="M10"/>
  <c r="M25"/>
  <c r="M36"/>
  <c r="M46"/>
  <c r="M53"/>
  <c r="M41"/>
  <c r="M49"/>
  <c r="M35"/>
  <c r="M21"/>
  <c r="M51"/>
  <c r="M39"/>
  <c r="M43"/>
  <c r="M47"/>
  <c r="M45"/>
  <c r="M9"/>
  <c r="M52"/>
  <c r="M15"/>
  <c r="M24"/>
  <c r="M27"/>
  <c r="M6"/>
  <c r="M48"/>
  <c r="M12"/>
  <c r="M13"/>
  <c r="M31"/>
  <c r="M44"/>
  <c r="M29"/>
  <c r="M30"/>
  <c r="M34"/>
  <c r="M33"/>
  <c r="M19"/>
  <c r="M20"/>
  <c r="M26"/>
  <c r="M16"/>
  <c r="M40"/>
  <c r="M32"/>
  <c r="M37"/>
  <c r="M14"/>
  <c r="M42"/>
  <c r="M17"/>
  <c r="M22"/>
  <c r="M50"/>
  <c r="M23"/>
  <c r="M11"/>
  <c r="M18"/>
  <c r="M38"/>
  <c r="M7"/>
  <c r="J57" l="1"/>
  <c r="K57"/>
  <c r="D57"/>
  <c r="I57"/>
  <c r="H57"/>
  <c r="G57"/>
  <c r="F57"/>
  <c r="B57"/>
  <c r="M57" l="1"/>
  <c r="C57"/>
</calcChain>
</file>

<file path=xl/sharedStrings.xml><?xml version="1.0" encoding="utf-8"?>
<sst xmlns="http://schemas.openxmlformats.org/spreadsheetml/2006/main" count="81" uniqueCount="79">
  <si>
    <t>FY20 Summary of Expenditures by State</t>
  </si>
  <si>
    <t>Expenditures in $000s</t>
  </si>
  <si>
    <t>State</t>
  </si>
  <si>
    <t>Veteran Population*</t>
  </si>
  <si>
    <t>Total Expenditure</t>
  </si>
  <si>
    <t>Compensation &amp; Pension</t>
  </si>
  <si>
    <t>Construction</t>
  </si>
  <si>
    <t>Education &amp; Vocational Rehabilitation/ Employment</t>
  </si>
  <si>
    <t>Loan Guaranty#</t>
  </si>
  <si>
    <t>General Operating Expenses</t>
  </si>
  <si>
    <t>Insurance &amp; Indemnities</t>
  </si>
  <si>
    <t>Medical Care</t>
  </si>
  <si>
    <t>Unique Patients **</t>
  </si>
  <si>
    <t>Totals</t>
  </si>
  <si>
    <t>Alabama</t>
  </si>
  <si>
    <t>Alaska</t>
  </si>
  <si>
    <t xml:space="preserve">Arizona                                                                                                                        </t>
  </si>
  <si>
    <t xml:space="preserve">Arkansas                                                                                                                       </t>
  </si>
  <si>
    <t>California</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</si>
  <si>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</si>
  <si>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</si>
  <si>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</si>
  <si>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</si>
  <si>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</si>
  <si>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</si>
  <si>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</si>
  <si>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</si>
  <si>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</si>
  <si>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</si>
  <si>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</si>
  <si>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</si>
  <si>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</si>
  <si>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</si>
  <si>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</si>
  <si>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Massachusetts</t>
  </si>
  <si>
    <t>Michigan</t>
  </si>
  <si>
    <t>Minnesota</t>
  </si>
  <si>
    <t>Mississippi</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</si>
  <si>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</si>
  <si>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</si>
  <si>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</si>
  <si>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</si>
  <si>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</si>
  <si>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</si>
  <si>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</si>
  <si>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</si>
  <si>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</si>
  <si>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</si>
  <si>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</si>
  <si>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</si>
  <si>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</si>
  <si>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</si>
  <si>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</si>
  <si>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</si>
  <si>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</si>
  <si>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</si>
  <si>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</si>
  <si>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</si>
  <si>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</si>
  <si>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</si>
  <si>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</si>
  <si>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</si>
  <si>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</si>
  <si>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</si>
  <si>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Notes:</t>
  </si>
  <si>
    <t xml:space="preserve"> </t>
  </si>
  <si>
    <t>* Veteran population estimates, as of September 30, 2020, are produced by the VA Predictive Analytics and Actuary Service (VetPop 2018).</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</si>
  <si>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</si>
  <si>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 Unique patients are patients who received treatment at a VA health care facility.  Data are provided by the Allocation Resource Center (ARC).</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</si>
  <si>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</si>
  <si>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1.  Expenditures are rounded to the nearest thousand dollars. For example, $500 to $1,000 are rounded to $1; $0 to $499 are rounded to $0; and "$ -" = 0 or no expenditures.</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</si>
  <si>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</si>
  <si>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</si>
  <si>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allocated to the patient's home location, not the site of care.</t>
  </si>
  <si>
    <t>.</t>
  </si>
  <si>
    <t>Patients/ Vet Population</t>
  </si>
  <si>
    <t>Rank order of Pat/Vets</t>
  </si>
  <si>
    <t>Total Compensation / vets</t>
  </si>
  <si>
    <t>Rank order Total $ / vets</t>
  </si>
</sst>
</file>

<file path=xl/styles.xml><?xml version="1.0" encoding="utf-8"?>
<styleSheet xmlns="http://schemas.openxmlformats.org/spreadsheetml/2006/main">
  <numFmts count="3">
    <numFmt numFmtId="42" formatCode="_(&quot;$&quot;* #,##0_);_(&quot;$&quot;* \(#,##0\);_(&quot;$&quot;* &quot;-&quot;_);_(@_)"/>
    <numFmt numFmtId="44" formatCode="_(&quot;$&quot;* #,##0.00_);_(&quot;$&quot;* \(#,##0.00\);_(&quot;$&quot;* &quot;-&quot;??_);_(@_)"/>
    <numFmt numFmtId="164" formatCode="_(* #,##0_);_(* \(#,##0\);_(* &quot;-&quot;??_);_(@_)"/>
  </numFmts>
  <fonts count="12">
    <font>
      <sz val="11"/>
      <color theme="1"/>
      <name val="Calibri"/>
      <family val="2"/>
      <scheme val="minor"/>
    </font>
    <font>
      <sz val="11"/>
      <color theme="1"/>
      <name val="Calibri"/>
      <family val="2"/>
      <scheme val="minor"/>
    </font>
    <font>
      <sz val="10"/>
      <name val="MS Sans Serif"/>
      <family val="2"/>
    </font>
    <font>
      <b/>
      <sz val="9"/>
      <name val="Arial"/>
      <family val="2"/>
    </font>
    <font>
      <sz val="9"/>
      <name val="Arial"/>
      <family val="2"/>
    </font>
    <font>
      <sz val="10"/>
      <name val="Helvetica"/>
      <family val="2"/>
    </font>
    <font>
      <sz val="10"/>
      <name val="Arial"/>
      <family val="2"/>
    </font>
    <font>
      <sz val="9"/>
      <color indexed="8"/>
      <name val="Arial"/>
      <family val="2"/>
    </font>
    <font>
      <b/>
      <sz val="12"/>
      <name val="Arial"/>
      <family val="2"/>
    </font>
    <font>
      <b/>
      <sz val="12"/>
      <color theme="1"/>
      <name val="Calibri"/>
      <family val="2"/>
      <scheme val="minor"/>
    </font>
    <font>
      <b/>
      <sz val="9"/>
      <color rgb="FF00B050"/>
      <name val="Arial"/>
      <family val="2"/>
    </font>
    <font>
      <b/>
      <sz val="11"/>
      <color rgb="FF00B050"/>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5" fillId="0" borderId="0"/>
    <xf numFmtId="0" fontId="6" fillId="0" borderId="0"/>
  </cellStyleXfs>
  <cellXfs count="69">
    <xf numFmtId="0" fontId="0" fillId="0" borderId="0" xfId="0"/>
    <xf numFmtId="42" fontId="3" fillId="4" borderId="1" xfId="3" applyNumberFormat="1" applyFont="1" applyFill="1" applyBorder="1" applyAlignment="1">
      <alignment horizontal="left"/>
    </xf>
    <xf numFmtId="3" fontId="3" fillId="4" borderId="1" xfId="3" applyNumberFormat="1" applyFont="1" applyFill="1" applyBorder="1" applyAlignment="1">
      <alignment horizontal="right"/>
    </xf>
    <xf numFmtId="3" fontId="0" fillId="0" borderId="1" xfId="0" applyNumberFormat="1" applyFill="1" applyBorder="1"/>
    <xf numFmtId="42" fontId="0" fillId="0" borderId="1" xfId="0" applyNumberFormat="1" applyFill="1" applyBorder="1"/>
    <xf numFmtId="0" fontId="4" fillId="5" borderId="1" xfId="0" applyFont="1" applyFill="1" applyBorder="1" applyAlignment="1">
      <alignment horizontal="center" vertical="center" wrapText="1"/>
    </xf>
    <xf numFmtId="0" fontId="4" fillId="5" borderId="1" xfId="0" applyFont="1" applyFill="1" applyBorder="1" applyAlignment="1">
      <alignment wrapText="1"/>
    </xf>
    <xf numFmtId="0" fontId="4" fillId="5" borderId="1" xfId="0" applyFont="1" applyFill="1" applyBorder="1"/>
    <xf numFmtId="0" fontId="4" fillId="0" borderId="1" xfId="0" applyFont="1" applyBorder="1"/>
    <xf numFmtId="42" fontId="4" fillId="0" borderId="1" xfId="0" applyNumberFormat="1" applyFont="1" applyFill="1" applyBorder="1"/>
    <xf numFmtId="0" fontId="4" fillId="0" borderId="1" xfId="0" applyFont="1" applyFill="1" applyBorder="1"/>
    <xf numFmtId="44" fontId="4" fillId="0" borderId="1" xfId="1" applyFont="1" applyBorder="1"/>
    <xf numFmtId="42" fontId="4" fillId="0" borderId="1" xfId="0" applyNumberFormat="1" applyFont="1" applyBorder="1"/>
    <xf numFmtId="10" fontId="4" fillId="5" borderId="1" xfId="2" applyNumberFormat="1" applyFont="1" applyFill="1" applyBorder="1" applyAlignment="1">
      <alignment horizontal="center" vertical="center" wrapText="1"/>
    </xf>
    <xf numFmtId="10" fontId="4" fillId="0" borderId="1" xfId="2" applyNumberFormat="1" applyFont="1" applyBorder="1"/>
    <xf numFmtId="42" fontId="8" fillId="6" borderId="1" xfId="0" applyNumberFormat="1" applyFont="1" applyFill="1" applyBorder="1"/>
    <xf numFmtId="10" fontId="8" fillId="6" borderId="1" xfId="2" applyNumberFormat="1" applyFont="1" applyFill="1" applyBorder="1"/>
    <xf numFmtId="0" fontId="8" fillId="6" borderId="1" xfId="0" applyFont="1" applyFill="1" applyBorder="1"/>
    <xf numFmtId="44" fontId="8" fillId="6" borderId="1" xfId="1" applyFont="1" applyFill="1" applyBorder="1"/>
    <xf numFmtId="0" fontId="4" fillId="0" borderId="1" xfId="5" applyFont="1" applyFill="1" applyBorder="1"/>
    <xf numFmtId="10" fontId="4" fillId="0" borderId="1" xfId="2" applyNumberFormat="1" applyFont="1" applyFill="1" applyBorder="1"/>
    <xf numFmtId="49" fontId="3" fillId="3" borderId="1" xfId="5"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4" fillId="0" borderId="1" xfId="3" quotePrefix="1" applyFont="1" applyFill="1" applyBorder="1" applyAlignment="1">
      <alignment horizontal="left"/>
    </xf>
    <xf numFmtId="0" fontId="8" fillId="6" borderId="1" xfId="3" quotePrefix="1" applyFont="1" applyFill="1" applyBorder="1" applyAlignment="1">
      <alignment horizontal="left"/>
    </xf>
    <xf numFmtId="3" fontId="9" fillId="6" borderId="1" xfId="0" applyNumberFormat="1" applyFont="1" applyFill="1" applyBorder="1"/>
    <xf numFmtId="42" fontId="9" fillId="6" borderId="1" xfId="0" applyNumberFormat="1" applyFont="1" applyFill="1" applyBorder="1"/>
    <xf numFmtId="0" fontId="4" fillId="0" borderId="1" xfId="3" applyFont="1" applyBorder="1"/>
    <xf numFmtId="3" fontId="4" fillId="0" borderId="1" xfId="3" applyNumberFormat="1" applyFont="1" applyBorder="1" applyAlignment="1">
      <alignment horizontal="right"/>
    </xf>
    <xf numFmtId="42" fontId="4" fillId="0" borderId="1" xfId="3" applyNumberFormat="1" applyFont="1" applyBorder="1" applyAlignment="1">
      <alignment horizontal="center"/>
    </xf>
    <xf numFmtId="42" fontId="4" fillId="0" borderId="1" xfId="3" applyNumberFormat="1" applyFont="1" applyFill="1" applyBorder="1" applyAlignment="1">
      <alignment horizontal="center"/>
    </xf>
    <xf numFmtId="3" fontId="4" fillId="0" borderId="1" xfId="0" applyNumberFormat="1" applyFont="1" applyBorder="1"/>
    <xf numFmtId="10" fontId="4" fillId="0" borderId="1" xfId="2" applyNumberFormat="1" applyFont="1" applyBorder="1" applyAlignment="1">
      <alignment horizontal="center" vertical="center" wrapText="1"/>
    </xf>
    <xf numFmtId="0" fontId="4" fillId="0" borderId="1" xfId="3" applyFont="1" applyBorder="1" applyAlignment="1">
      <alignment horizontal="left"/>
    </xf>
    <xf numFmtId="42" fontId="4" fillId="0" borderId="1" xfId="3" applyNumberFormat="1" applyFont="1" applyBorder="1" applyAlignment="1">
      <alignment horizontal="left"/>
    </xf>
    <xf numFmtId="42" fontId="4" fillId="0" borderId="1" xfId="3" applyNumberFormat="1" applyFont="1" applyBorder="1" applyAlignment="1" applyProtection="1">
      <alignment horizontal="left"/>
    </xf>
    <xf numFmtId="42" fontId="4" fillId="0" borderId="1" xfId="6" quotePrefix="1" applyNumberFormat="1" applyFont="1" applyFill="1" applyBorder="1" applyAlignment="1">
      <alignment horizontal="left"/>
    </xf>
    <xf numFmtId="42" fontId="4" fillId="0" borderId="1" xfId="6" applyNumberFormat="1" applyFont="1" applyFill="1" applyBorder="1" applyAlignment="1">
      <alignment horizontal="left"/>
    </xf>
    <xf numFmtId="1" fontId="4" fillId="0" borderId="1" xfId="0" applyNumberFormat="1" applyFont="1" applyBorder="1"/>
    <xf numFmtId="0" fontId="3" fillId="4" borderId="1" xfId="3" applyFont="1" applyFill="1" applyBorder="1"/>
    <xf numFmtId="3" fontId="3" fillId="4" borderId="1" xfId="0" applyNumberFormat="1" applyFont="1" applyFill="1" applyBorder="1"/>
    <xf numFmtId="0" fontId="3" fillId="0" borderId="1" xfId="0" applyFont="1" applyBorder="1"/>
    <xf numFmtId="10" fontId="3" fillId="0" borderId="1" xfId="2" applyNumberFormat="1" applyFont="1" applyBorder="1"/>
    <xf numFmtId="42" fontId="4" fillId="0" borderId="1" xfId="3" applyNumberFormat="1" applyFont="1" applyBorder="1"/>
    <xf numFmtId="0" fontId="3" fillId="0" borderId="1" xfId="3" applyFont="1" applyBorder="1"/>
    <xf numFmtId="3" fontId="4" fillId="0" borderId="1" xfId="3" applyNumberFormat="1" applyFont="1" applyBorder="1" applyAlignment="1">
      <alignment horizontal="left"/>
    </xf>
    <xf numFmtId="0" fontId="4" fillId="0" borderId="1" xfId="0" applyFont="1" applyBorder="1" applyAlignment="1">
      <alignment vertical="center" wrapText="1"/>
    </xf>
    <xf numFmtId="10" fontId="4" fillId="0" borderId="1" xfId="2" applyNumberFormat="1" applyFont="1" applyBorder="1" applyAlignment="1">
      <alignment vertical="center" wrapText="1"/>
    </xf>
    <xf numFmtId="0" fontId="4" fillId="0" borderId="1" xfId="5" applyFont="1" applyFill="1" applyBorder="1" applyAlignment="1">
      <alignment vertical="center" wrapText="1"/>
    </xf>
    <xf numFmtId="10" fontId="4" fillId="0" borderId="1" xfId="2" applyNumberFormat="1" applyFont="1" applyFill="1" applyBorder="1" applyAlignment="1">
      <alignment vertical="center" wrapText="1"/>
    </xf>
    <xf numFmtId="44"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3" fontId="4" fillId="0" borderId="1" xfId="0" applyNumberFormat="1" applyFont="1" applyBorder="1" applyAlignment="1">
      <alignment horizontal="right"/>
    </xf>
    <xf numFmtId="164" fontId="3" fillId="0" borderId="1" xfId="0" applyNumberFormat="1" applyFont="1" applyFill="1" applyBorder="1"/>
    <xf numFmtId="42" fontId="3" fillId="0" borderId="1" xfId="0" applyNumberFormat="1" applyFont="1" applyFill="1" applyBorder="1"/>
    <xf numFmtId="164" fontId="4" fillId="0" borderId="1" xfId="0" applyNumberFormat="1" applyFont="1" applyBorder="1"/>
    <xf numFmtId="0" fontId="7" fillId="0" borderId="1" xfId="0" applyFont="1" applyBorder="1" applyAlignment="1">
      <alignment wrapText="1"/>
    </xf>
    <xf numFmtId="0" fontId="7" fillId="0" borderId="1" xfId="0" applyNumberFormat="1" applyFont="1" applyBorder="1" applyAlignment="1">
      <alignment wrapText="1"/>
    </xf>
    <xf numFmtId="0" fontId="3" fillId="2" borderId="1" xfId="3" applyFont="1" applyFill="1" applyBorder="1" applyAlignment="1">
      <alignment horizontal="center"/>
    </xf>
    <xf numFmtId="37" fontId="3" fillId="2" borderId="1" xfId="4" applyNumberFormat="1" applyFont="1" applyFill="1" applyBorder="1" applyAlignment="1">
      <alignment horizontal="center"/>
    </xf>
    <xf numFmtId="0" fontId="10" fillId="0" borderId="1" xfId="3" quotePrefix="1" applyFont="1" applyFill="1" applyBorder="1" applyAlignment="1">
      <alignment horizontal="left"/>
    </xf>
    <xf numFmtId="3" fontId="11" fillId="0" borderId="1" xfId="0" applyNumberFormat="1" applyFont="1" applyFill="1" applyBorder="1"/>
    <xf numFmtId="42" fontId="11" fillId="0" borderId="1" xfId="0" applyNumberFormat="1" applyFont="1" applyFill="1" applyBorder="1"/>
    <xf numFmtId="42" fontId="10" fillId="0" borderId="1" xfId="0" applyNumberFormat="1" applyFont="1" applyFill="1" applyBorder="1"/>
    <xf numFmtId="10" fontId="10" fillId="0" borderId="1" xfId="2" applyNumberFormat="1" applyFont="1" applyBorder="1"/>
    <xf numFmtId="0" fontId="10" fillId="0" borderId="1" xfId="0" applyFont="1" applyFill="1" applyBorder="1"/>
    <xf numFmtId="0" fontId="10" fillId="0" borderId="1" xfId="0" applyFont="1" applyBorder="1"/>
    <xf numFmtId="44" fontId="10" fillId="0" borderId="1" xfId="1" applyFont="1" applyBorder="1"/>
    <xf numFmtId="42" fontId="10" fillId="0" borderId="1" xfId="0" applyNumberFormat="1" applyFont="1" applyBorder="1"/>
  </cellXfs>
  <cellStyles count="7">
    <cellStyle name="Currency" xfId="1" builtinId="4"/>
    <cellStyle name="Normal" xfId="0" builtinId="0"/>
    <cellStyle name="Normal_DD-No CD's-Hybrid-ALABAMA" xfId="5"/>
    <cellStyle name="Normal_DD-No CD's-Hybrid-ARIZONA" xfId="4"/>
    <cellStyle name="Normal_MARIE PRINGLE- FINAL- FY2002" xfId="6"/>
    <cellStyle name="Normal_State Level Expenditures" xfId="3"/>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GDX_FY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Guide"/>
      <sheetName val="State Level Expenditur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RI"/>
      <sheetName val="SC"/>
      <sheetName val="SD"/>
      <sheetName val="TN"/>
      <sheetName val="TX"/>
      <sheetName val="UT"/>
      <sheetName val="VA"/>
      <sheetName val="VT"/>
      <sheetName val="WA"/>
      <sheetName val="WI"/>
      <sheetName val="WV"/>
      <sheetName val="WY"/>
      <sheetName val="PR"/>
      <sheetName val="GU"/>
    </sheetNames>
    <sheetDataSet>
      <sheetData sheetId="0"/>
      <sheetData sheetId="1"/>
      <sheetData sheetId="2">
        <row r="34">
          <cell r="B34">
            <v>69383.634223595087</v>
          </cell>
          <cell r="C34">
            <v>875583.41111632506</v>
          </cell>
          <cell r="D34">
            <v>362753.72599999997</v>
          </cell>
          <cell r="F34">
            <v>61643.004000000001</v>
          </cell>
          <cell r="G34">
            <v>0</v>
          </cell>
          <cell r="H34">
            <v>29159.423369999997</v>
          </cell>
          <cell r="I34">
            <v>1923.6559999999995</v>
          </cell>
          <cell r="J34">
            <v>417577.52663632511</v>
          </cell>
          <cell r="K34">
            <v>21685</v>
          </cell>
        </row>
      </sheetData>
      <sheetData sheetId="3">
        <row r="72">
          <cell r="B72">
            <v>362900.88902118593</v>
          </cell>
          <cell r="C72">
            <v>4325075.5677318368</v>
          </cell>
          <cell r="D72">
            <v>2606521.384000001</v>
          </cell>
          <cell r="F72">
            <v>213077.70399999994</v>
          </cell>
          <cell r="G72">
            <v>0</v>
          </cell>
          <cell r="H72">
            <v>35915.391860000011</v>
          </cell>
          <cell r="I72">
            <v>20960.208000000002</v>
          </cell>
          <cell r="J72">
            <v>1445770.3749218388</v>
          </cell>
          <cell r="K72">
            <v>115440</v>
          </cell>
        </row>
      </sheetData>
      <sheetData sheetId="4">
        <row r="80">
          <cell r="B80">
            <v>202517.3379549587</v>
          </cell>
          <cell r="C80">
            <v>2674496.0211938187</v>
          </cell>
          <cell r="D80">
            <v>1329474.3650000002</v>
          </cell>
          <cell r="F80">
            <v>82555.040000000023</v>
          </cell>
          <cell r="G80">
            <v>0</v>
          </cell>
          <cell r="H80">
            <v>28909.25332</v>
          </cell>
          <cell r="I80">
            <v>10034.656999999997</v>
          </cell>
          <cell r="J80">
            <v>1208500.4469638197</v>
          </cell>
          <cell r="K80">
            <v>83510</v>
          </cell>
        </row>
      </sheetData>
      <sheetData sheetId="5">
        <row r="20">
          <cell r="B20">
            <v>504451.40723790921</v>
          </cell>
          <cell r="C20">
            <v>5244621.2572716037</v>
          </cell>
          <cell r="D20">
            <v>2480238.2690000003</v>
          </cell>
          <cell r="F20">
            <v>317857.75</v>
          </cell>
          <cell r="G20">
            <v>0</v>
          </cell>
          <cell r="H20">
            <v>87661.65178</v>
          </cell>
          <cell r="I20">
            <v>30757.248000000003</v>
          </cell>
          <cell r="J20">
            <v>2308160.7198416037</v>
          </cell>
          <cell r="K20">
            <v>163613</v>
          </cell>
        </row>
      </sheetData>
      <sheetData sheetId="6">
        <row r="63">
          <cell r="B63">
            <v>1659400.6862932122</v>
          </cell>
          <cell r="C63">
            <v>19163866.067415919</v>
          </cell>
          <cell r="D63">
            <v>8969514.2460000012</v>
          </cell>
          <cell r="F63">
            <v>1777554.9850000001</v>
          </cell>
          <cell r="G63">
            <v>0</v>
          </cell>
          <cell r="H63">
            <v>227201.55596999999</v>
          </cell>
          <cell r="I63">
            <v>117690.48200000003</v>
          </cell>
          <cell r="J63">
            <v>7851926.2394459154</v>
          </cell>
          <cell r="K63">
            <v>459981</v>
          </cell>
        </row>
      </sheetData>
      <sheetData sheetId="7">
        <row r="69">
          <cell r="B69">
            <v>392115.53873604594</v>
          </cell>
          <cell r="C69">
            <v>4094830.4338137168</v>
          </cell>
          <cell r="D69">
            <v>2065141.3009999995</v>
          </cell>
          <cell r="F69">
            <v>401767.18400000012</v>
          </cell>
          <cell r="G69">
            <v>0</v>
          </cell>
          <cell r="H69">
            <v>58519.632230000003</v>
          </cell>
          <cell r="I69">
            <v>26168.309999999994</v>
          </cell>
          <cell r="J69">
            <v>1521325.7886137166</v>
          </cell>
          <cell r="K69">
            <v>111754</v>
          </cell>
        </row>
      </sheetData>
      <sheetData sheetId="8">
        <row r="13">
          <cell r="B13">
            <v>167454.49122513679</v>
          </cell>
          <cell r="C13">
            <v>1492740.8202702487</v>
          </cell>
          <cell r="D13">
            <v>555101.59299999999</v>
          </cell>
          <cell r="F13">
            <v>100963.34099999999</v>
          </cell>
          <cell r="G13">
            <v>0</v>
          </cell>
          <cell r="H13">
            <v>17846.824349999999</v>
          </cell>
          <cell r="I13">
            <v>17553.003999999997</v>
          </cell>
          <cell r="J13">
            <v>800132.73499024869</v>
          </cell>
          <cell r="K13">
            <v>47687</v>
          </cell>
        </row>
      </sheetData>
      <sheetData sheetId="9"/>
      <sheetData sheetId="10">
        <row r="8">
          <cell r="B8">
            <v>70339.574967662993</v>
          </cell>
          <cell r="C8">
            <v>589308.18239118985</v>
          </cell>
          <cell r="D8">
            <v>307639.60800000001</v>
          </cell>
          <cell r="F8">
            <v>34012.065999999999</v>
          </cell>
          <cell r="G8">
            <v>0</v>
          </cell>
          <cell r="H8">
            <v>712.38663999999994</v>
          </cell>
          <cell r="I8">
            <v>4598.3450000000003</v>
          </cell>
          <cell r="J8">
            <v>235135.89872118988</v>
          </cell>
          <cell r="K8">
            <v>17330</v>
          </cell>
        </row>
      </sheetData>
      <sheetData sheetId="11">
        <row r="72">
          <cell r="B72">
            <v>1517442.4848555892</v>
          </cell>
          <cell r="C72">
            <v>16640833.858923882</v>
          </cell>
          <cell r="D72">
            <v>8317991.1110000014</v>
          </cell>
          <cell r="F72">
            <v>979604.59600000014</v>
          </cell>
          <cell r="G72">
            <v>0</v>
          </cell>
          <cell r="H72">
            <v>182850.51302000001</v>
          </cell>
          <cell r="I72">
            <v>102070.97100000002</v>
          </cell>
          <cell r="J72">
            <v>6933054.0517338868</v>
          </cell>
          <cell r="K72">
            <v>532055</v>
          </cell>
        </row>
      </sheetData>
      <sheetData sheetId="12">
        <row r="164">
          <cell r="B164">
            <v>696190.68267145089</v>
          </cell>
          <cell r="C164">
            <v>7981701.4757489916</v>
          </cell>
          <cell r="D164">
            <v>4723083.4509999976</v>
          </cell>
          <cell r="F164">
            <v>519831.67900000006</v>
          </cell>
          <cell r="G164">
            <v>0</v>
          </cell>
          <cell r="H164">
            <v>101478.14387</v>
          </cell>
          <cell r="I164">
            <v>41057.076000000001</v>
          </cell>
          <cell r="J164">
            <v>2584768.9215389937</v>
          </cell>
          <cell r="K164">
            <v>225780</v>
          </cell>
        </row>
      </sheetData>
      <sheetData sheetId="13">
        <row r="10">
          <cell r="B10">
            <v>114521.02982692311</v>
          </cell>
          <cell r="C10">
            <v>1191580.4886020636</v>
          </cell>
          <cell r="D10">
            <v>569851.87599999993</v>
          </cell>
          <cell r="F10">
            <v>169655.87999999998</v>
          </cell>
          <cell r="G10">
            <v>0</v>
          </cell>
          <cell r="H10">
            <v>18062.596129999998</v>
          </cell>
          <cell r="I10">
            <v>10939.37</v>
          </cell>
          <cell r="J10">
            <v>422445.28553206386</v>
          </cell>
          <cell r="K10">
            <v>29121</v>
          </cell>
        </row>
      </sheetData>
      <sheetData sheetId="14">
        <row r="104">
          <cell r="B104">
            <v>199339.40882592378</v>
          </cell>
          <cell r="C104">
            <v>1743878.8032258574</v>
          </cell>
          <cell r="D104">
            <v>766006.77899999975</v>
          </cell>
          <cell r="F104">
            <v>64634.393999999986</v>
          </cell>
          <cell r="G104">
            <v>0</v>
          </cell>
          <cell r="H104">
            <v>17294.945330000002</v>
          </cell>
          <cell r="I104">
            <v>12421.692999999997</v>
          </cell>
          <cell r="J104">
            <v>882815.18950585637</v>
          </cell>
          <cell r="K104">
            <v>68060</v>
          </cell>
        </row>
      </sheetData>
      <sheetData sheetId="15">
        <row r="49">
          <cell r="B49">
            <v>124302.42393027648</v>
          </cell>
          <cell r="C49">
            <v>1330004.5635576164</v>
          </cell>
          <cell r="D49">
            <v>642079.14399999962</v>
          </cell>
          <cell r="F49">
            <v>60632.877999999975</v>
          </cell>
          <cell r="G49">
            <v>0</v>
          </cell>
          <cell r="H49">
            <v>12476.36067</v>
          </cell>
          <cell r="I49">
            <v>6574.989999999998</v>
          </cell>
          <cell r="J49">
            <v>606594.40713761654</v>
          </cell>
          <cell r="K49">
            <v>47431</v>
          </cell>
        </row>
      </sheetData>
      <sheetData sheetId="16">
        <row r="107">
          <cell r="B107">
            <v>605841.73995854042</v>
          </cell>
          <cell r="C107">
            <v>5445733.9433957916</v>
          </cell>
          <cell r="D107">
            <v>2306070.6419999991</v>
          </cell>
          <cell r="F107">
            <v>262875.65799999988</v>
          </cell>
          <cell r="G107">
            <v>0</v>
          </cell>
          <cell r="H107">
            <v>43206.371969999993</v>
          </cell>
          <cell r="I107">
            <v>46880.297000000006</v>
          </cell>
          <cell r="J107">
            <v>2753858.6105157924</v>
          </cell>
          <cell r="K107">
            <v>169824</v>
          </cell>
        </row>
      </sheetData>
      <sheetData sheetId="17">
        <row r="97">
          <cell r="B97">
            <v>411140.53836559702</v>
          </cell>
          <cell r="C97">
            <v>3518950.1756697544</v>
          </cell>
          <cell r="D97">
            <v>1598854.7280000004</v>
          </cell>
          <cell r="F97">
            <v>128506.83100000005</v>
          </cell>
          <cell r="G97">
            <v>0</v>
          </cell>
          <cell r="H97">
            <v>70982.604550000018</v>
          </cell>
          <cell r="I97">
            <v>19355.129999999994</v>
          </cell>
          <cell r="J97">
            <v>1688406.072349753</v>
          </cell>
          <cell r="K97">
            <v>126715</v>
          </cell>
        </row>
      </sheetData>
      <sheetData sheetId="18">
        <row r="110">
          <cell r="B110">
            <v>196821.2292208884</v>
          </cell>
          <cell r="C110">
            <v>1818003.0248537811</v>
          </cell>
          <cell r="D110">
            <v>850896.90399999986</v>
          </cell>
          <cell r="F110">
            <v>95420.921999999991</v>
          </cell>
          <cell r="G110">
            <v>0</v>
          </cell>
          <cell r="H110">
            <v>14966.927140000002</v>
          </cell>
          <cell r="I110">
            <v>11200.8</v>
          </cell>
          <cell r="J110">
            <v>843562.94216378068</v>
          </cell>
          <cell r="K110">
            <v>60542</v>
          </cell>
        </row>
      </sheetData>
      <sheetData sheetId="19">
        <row r="125">
          <cell r="B125">
            <v>288894.36657834618</v>
          </cell>
          <cell r="C125">
            <v>3020251.6483695195</v>
          </cell>
          <cell r="D125">
            <v>1481246.879</v>
          </cell>
          <cell r="F125">
            <v>125474.33900000004</v>
          </cell>
          <cell r="G125">
            <v>0</v>
          </cell>
          <cell r="H125">
            <v>53982.722990000002</v>
          </cell>
          <cell r="I125">
            <v>13885.119999999997</v>
          </cell>
          <cell r="J125">
            <v>1330300.1132395198</v>
          </cell>
          <cell r="K125">
            <v>100123</v>
          </cell>
        </row>
      </sheetData>
      <sheetData sheetId="20">
        <row r="69">
          <cell r="B69">
            <v>287747.0290993973</v>
          </cell>
          <cell r="C69">
            <v>3194430.5020309417</v>
          </cell>
          <cell r="D69">
            <v>1585974.5979999998</v>
          </cell>
          <cell r="F69">
            <v>130373.20400000004</v>
          </cell>
          <cell r="G69">
            <v>0</v>
          </cell>
          <cell r="H69">
            <v>27907.38495</v>
          </cell>
          <cell r="I69">
            <v>14911.245000000006</v>
          </cell>
          <cell r="J69">
            <v>1427835.5938909408</v>
          </cell>
          <cell r="K69">
            <v>89805</v>
          </cell>
        </row>
      </sheetData>
      <sheetData sheetId="21">
        <row r="19">
          <cell r="B19">
            <v>314818.49612639711</v>
          </cell>
          <cell r="C19">
            <v>3227382.2885855469</v>
          </cell>
          <cell r="D19">
            <v>1361395.3</v>
          </cell>
          <cell r="F19">
            <v>217098.66899999999</v>
          </cell>
          <cell r="G19">
            <v>0</v>
          </cell>
          <cell r="H19">
            <v>26931.488499999999</v>
          </cell>
          <cell r="I19">
            <v>31425.93</v>
          </cell>
          <cell r="J19">
            <v>1565509.6555955468</v>
          </cell>
          <cell r="K19">
            <v>82622</v>
          </cell>
        </row>
      </sheetData>
      <sheetData sheetId="22">
        <row r="29">
          <cell r="B29">
            <v>384661.8180073463</v>
          </cell>
          <cell r="C29">
            <v>3590268.3505030945</v>
          </cell>
          <cell r="D29">
            <v>1861035.03</v>
          </cell>
          <cell r="F29">
            <v>306897.45399999991</v>
          </cell>
          <cell r="G29">
            <v>0</v>
          </cell>
          <cell r="H29">
            <v>25343.077740000008</v>
          </cell>
          <cell r="I29">
            <v>27679.998</v>
          </cell>
          <cell r="J29">
            <v>1367189.7215430941</v>
          </cell>
          <cell r="K29">
            <v>85053</v>
          </cell>
        </row>
      </sheetData>
      <sheetData sheetId="23">
        <row r="21">
          <cell r="B21">
            <v>109567.08175298311</v>
          </cell>
          <cell r="C21">
            <v>1254718.8411130472</v>
          </cell>
          <cell r="D21">
            <v>646480.29499999993</v>
          </cell>
          <cell r="F21">
            <v>44306.555999999997</v>
          </cell>
          <cell r="G21">
            <v>0</v>
          </cell>
          <cell r="H21">
            <v>20847.864609999997</v>
          </cell>
          <cell r="I21">
            <v>6502.9230000000007</v>
          </cell>
          <cell r="J21">
            <v>533397.09567304701</v>
          </cell>
          <cell r="K21">
            <v>41380</v>
          </cell>
        </row>
      </sheetData>
      <sheetData sheetId="24">
        <row r="88">
          <cell r="B88">
            <v>567919.01870803058</v>
          </cell>
          <cell r="C88">
            <v>4879481.5553681022</v>
          </cell>
          <cell r="D88">
            <v>2502219.6850000005</v>
          </cell>
          <cell r="F88">
            <v>200168.81300000002</v>
          </cell>
          <cell r="G88">
            <v>0</v>
          </cell>
          <cell r="H88">
            <v>52886.749930000005</v>
          </cell>
          <cell r="I88">
            <v>37234.066000000006</v>
          </cell>
          <cell r="J88">
            <v>2060842.557088102</v>
          </cell>
          <cell r="K88">
            <v>156673</v>
          </cell>
        </row>
      </sheetData>
      <sheetData sheetId="25">
        <row r="92">
          <cell r="B92">
            <v>312843.11631894467</v>
          </cell>
          <cell r="C92">
            <v>3329309.0871165153</v>
          </cell>
          <cell r="D92">
            <v>1396629.5440000005</v>
          </cell>
          <cell r="F92">
            <v>112677.08200000005</v>
          </cell>
          <cell r="G92">
            <v>0</v>
          </cell>
          <cell r="H92">
            <v>107422.48757</v>
          </cell>
          <cell r="I92">
            <v>27342.109000000004</v>
          </cell>
          <cell r="J92">
            <v>1673068.531856515</v>
          </cell>
          <cell r="K92">
            <v>118665</v>
          </cell>
        </row>
      </sheetData>
      <sheetData sheetId="26">
        <row r="120">
          <cell r="B120">
            <v>421489.62348568829</v>
          </cell>
          <cell r="C120">
            <v>4489858.8467857298</v>
          </cell>
          <cell r="D120">
            <v>2073831.0430000001</v>
          </cell>
          <cell r="F120">
            <v>163440.40299999999</v>
          </cell>
          <cell r="G120">
            <v>0</v>
          </cell>
          <cell r="H120">
            <v>134656.22798</v>
          </cell>
          <cell r="I120">
            <v>25318.237000000001</v>
          </cell>
          <cell r="J120">
            <v>2023901.3485957298</v>
          </cell>
          <cell r="K120">
            <v>142259</v>
          </cell>
        </row>
      </sheetData>
      <sheetData sheetId="27">
        <row r="87">
          <cell r="B87">
            <v>185462.27331628051</v>
          </cell>
          <cell r="C87">
            <v>2227333.4568757457</v>
          </cell>
          <cell r="D87">
            <v>1108022.5859999997</v>
          </cell>
          <cell r="F87">
            <v>85280.501000000004</v>
          </cell>
          <cell r="G87">
            <v>0</v>
          </cell>
          <cell r="H87">
            <v>27839.410349999998</v>
          </cell>
          <cell r="I87">
            <v>9406.4500000000007</v>
          </cell>
          <cell r="J87">
            <v>969665.61468574509</v>
          </cell>
          <cell r="K87">
            <v>67092</v>
          </cell>
        </row>
      </sheetData>
      <sheetData sheetId="28">
        <row r="61">
          <cell r="B61">
            <v>89659.817652821686</v>
          </cell>
          <cell r="C61">
            <v>1067005.1659599091</v>
          </cell>
          <cell r="D61">
            <v>448621.90500000026</v>
          </cell>
          <cell r="F61">
            <v>39338.686999999998</v>
          </cell>
          <cell r="G61">
            <v>0</v>
          </cell>
          <cell r="H61">
            <v>12800.412179999999</v>
          </cell>
          <cell r="I61">
            <v>5960.7420000000002</v>
          </cell>
          <cell r="J61">
            <v>549987.21733990905</v>
          </cell>
          <cell r="K61">
            <v>37179</v>
          </cell>
        </row>
      </sheetData>
      <sheetData sheetId="29">
        <row r="105">
          <cell r="B105">
            <v>698182.93086002395</v>
          </cell>
          <cell r="C105">
            <v>9130064.1945452876</v>
          </cell>
          <cell r="D105">
            <v>5199579.6950000003</v>
          </cell>
          <cell r="F105">
            <v>503733.85300000012</v>
          </cell>
          <cell r="G105">
            <v>0</v>
          </cell>
          <cell r="H105">
            <v>96689.35884999999</v>
          </cell>
          <cell r="I105">
            <v>46864.132999999987</v>
          </cell>
          <cell r="J105">
            <v>3254412.5482052881</v>
          </cell>
          <cell r="K105">
            <v>247689</v>
          </cell>
        </row>
      </sheetData>
      <sheetData sheetId="30">
        <row r="58">
          <cell r="B58">
            <v>53608.265768954414</v>
          </cell>
          <cell r="C58">
            <v>523733.65716098936</v>
          </cell>
          <cell r="D58">
            <v>227649.27000000005</v>
          </cell>
          <cell r="F58">
            <v>22879.815000000006</v>
          </cell>
          <cell r="G58">
            <v>0</v>
          </cell>
          <cell r="H58">
            <v>6876.8535400000001</v>
          </cell>
          <cell r="I58">
            <v>2495.0159999999996</v>
          </cell>
          <cell r="J58">
            <v>263214.32340098952</v>
          </cell>
          <cell r="K58">
            <v>20368</v>
          </cell>
        </row>
      </sheetData>
      <sheetData sheetId="31">
        <row r="98">
          <cell r="B98">
            <v>126950.53432522922</v>
          </cell>
          <cell r="C98">
            <v>1512896.5845185849</v>
          </cell>
          <cell r="D98">
            <v>698164.39100000006</v>
          </cell>
          <cell r="F98">
            <v>59466.629999999983</v>
          </cell>
          <cell r="G98">
            <v>0</v>
          </cell>
          <cell r="H98">
            <v>48062.012820000011</v>
          </cell>
          <cell r="I98">
            <v>8863.1959999999999</v>
          </cell>
          <cell r="J98">
            <v>649939.27672858571</v>
          </cell>
          <cell r="K98">
            <v>47754</v>
          </cell>
        </row>
      </sheetData>
      <sheetData sheetId="32">
        <row r="15">
          <cell r="B15">
            <v>99248.897066187899</v>
          </cell>
          <cell r="C15">
            <v>953463.09102882911</v>
          </cell>
          <cell r="D15">
            <v>417784.20699999999</v>
          </cell>
          <cell r="F15">
            <v>55224.324999999997</v>
          </cell>
          <cell r="G15">
            <v>0</v>
          </cell>
          <cell r="H15">
            <v>9640.9584400000022</v>
          </cell>
          <cell r="I15">
            <v>7473.5559999999996</v>
          </cell>
          <cell r="J15">
            <v>454931.17460882926</v>
          </cell>
          <cell r="K15">
            <v>30800</v>
          </cell>
        </row>
      </sheetData>
      <sheetData sheetId="33">
        <row r="26">
          <cell r="B26">
            <v>339518.94541932258</v>
          </cell>
          <cell r="C26">
            <v>2531623.3993913406</v>
          </cell>
          <cell r="D26">
            <v>1317720.3500000001</v>
          </cell>
          <cell r="F26">
            <v>199686.35699999999</v>
          </cell>
          <cell r="G26">
            <v>0</v>
          </cell>
          <cell r="H26">
            <v>20665.703379999999</v>
          </cell>
          <cell r="I26">
            <v>37480.177000000003</v>
          </cell>
          <cell r="J26">
            <v>954587.35703134048</v>
          </cell>
          <cell r="K26">
            <v>73682</v>
          </cell>
        </row>
      </sheetData>
      <sheetData sheetId="34">
        <row r="38">
          <cell r="B38">
            <v>151278.52824686101</v>
          </cell>
          <cell r="C38">
            <v>1887261.3641891433</v>
          </cell>
          <cell r="D38">
            <v>974431.77099999995</v>
          </cell>
          <cell r="F38">
            <v>66098.141000000018</v>
          </cell>
          <cell r="G38">
            <v>0</v>
          </cell>
          <cell r="H38">
            <v>17917.290239999998</v>
          </cell>
          <cell r="I38">
            <v>8980.6310000000012</v>
          </cell>
          <cell r="J38">
            <v>809545.57748914347</v>
          </cell>
          <cell r="K38">
            <v>53264</v>
          </cell>
        </row>
      </sheetData>
      <sheetData sheetId="35">
        <row r="22">
          <cell r="B22">
            <v>221610.32988697381</v>
          </cell>
          <cell r="C22">
            <v>2743750.83813352</v>
          </cell>
          <cell r="D22">
            <v>1326694.4339999999</v>
          </cell>
          <cell r="F22">
            <v>126300.395</v>
          </cell>
          <cell r="G22">
            <v>0</v>
          </cell>
          <cell r="H22">
            <v>17124.876270000001</v>
          </cell>
          <cell r="I22">
            <v>10103.437000000002</v>
          </cell>
          <cell r="J22">
            <v>1251843.5675235204</v>
          </cell>
          <cell r="K22">
            <v>78870</v>
          </cell>
        </row>
      </sheetData>
      <sheetData sheetId="36">
        <row r="67">
          <cell r="B67">
            <v>737764.97104022303</v>
          </cell>
          <cell r="C67">
            <v>7038008.1173421787</v>
          </cell>
          <cell r="D67">
            <v>2885476.5139999995</v>
          </cell>
          <cell r="F67">
            <v>467969.24900000013</v>
          </cell>
          <cell r="G67">
            <v>0</v>
          </cell>
          <cell r="H67">
            <v>118070.77071000001</v>
          </cell>
          <cell r="I67">
            <v>66087.785000000018</v>
          </cell>
          <cell r="J67">
            <v>3424558.9078321801</v>
          </cell>
          <cell r="K67">
            <v>208671</v>
          </cell>
        </row>
      </sheetData>
      <sheetData sheetId="37">
        <row r="93">
          <cell r="B93">
            <v>741602.04054273409</v>
          </cell>
          <cell r="C93">
            <v>10204668.969715865</v>
          </cell>
          <cell r="D93">
            <v>2935769.0669999998</v>
          </cell>
          <cell r="F93">
            <v>271096.33199999982</v>
          </cell>
          <cell r="G93">
            <v>0</v>
          </cell>
          <cell r="H93">
            <v>3599692.7311699991</v>
          </cell>
          <cell r="I93">
            <v>42941.730000000025</v>
          </cell>
          <cell r="J93">
            <v>3334109.5886158654</v>
          </cell>
          <cell r="K93">
            <v>237505</v>
          </cell>
        </row>
      </sheetData>
      <sheetData sheetId="38">
        <row r="82">
          <cell r="B82">
            <v>295303.52260267013</v>
          </cell>
          <cell r="C82">
            <v>4021872.547942847</v>
          </cell>
          <cell r="D82">
            <v>2389698.4060000004</v>
          </cell>
          <cell r="F82">
            <v>155935.96000000002</v>
          </cell>
          <cell r="G82">
            <v>0</v>
          </cell>
          <cell r="H82">
            <v>157618.63945999995</v>
          </cell>
          <cell r="I82">
            <v>15084.036</v>
          </cell>
          <cell r="J82">
            <v>1302412.5364828464</v>
          </cell>
          <cell r="K82">
            <v>100742</v>
          </cell>
        </row>
      </sheetData>
      <sheetData sheetId="39">
        <row r="41">
          <cell r="B41">
            <v>295278.5007891031</v>
          </cell>
          <cell r="C41">
            <v>3488244.2885414376</v>
          </cell>
          <cell r="D41">
            <v>1605065.5730000001</v>
          </cell>
          <cell r="F41">
            <v>150997.614</v>
          </cell>
          <cell r="G41">
            <v>0</v>
          </cell>
          <cell r="H41">
            <v>41328.313679999992</v>
          </cell>
          <cell r="I41">
            <v>16721.096000000001</v>
          </cell>
          <cell r="J41">
            <v>1644108.4554814373</v>
          </cell>
          <cell r="K41">
            <v>101786</v>
          </cell>
        </row>
      </sheetData>
      <sheetData sheetId="40">
        <row r="72">
          <cell r="B72">
            <v>791913.81506745354</v>
          </cell>
          <cell r="C72">
            <v>6439247.984003989</v>
          </cell>
          <cell r="D72">
            <v>2994185.7150000012</v>
          </cell>
          <cell r="F72">
            <v>309374.31400000013</v>
          </cell>
          <cell r="G72">
            <v>0</v>
          </cell>
          <cell r="H72">
            <v>163075.93360999998</v>
          </cell>
          <cell r="I72">
            <v>58270.812999999987</v>
          </cell>
          <cell r="J72">
            <v>2898186.6851739869</v>
          </cell>
          <cell r="K72">
            <v>224252</v>
          </cell>
        </row>
      </sheetData>
      <sheetData sheetId="41">
        <row r="10">
          <cell r="B10">
            <v>62151.352811456003</v>
          </cell>
          <cell r="C10">
            <v>663049.67074864288</v>
          </cell>
          <cell r="D10">
            <v>262599.10100000002</v>
          </cell>
          <cell r="F10">
            <v>35164.75</v>
          </cell>
          <cell r="G10">
            <v>0</v>
          </cell>
          <cell r="H10">
            <v>35185.550499999998</v>
          </cell>
          <cell r="I10">
            <v>4837.7029999999995</v>
          </cell>
          <cell r="J10">
            <v>306339.56882864289</v>
          </cell>
          <cell r="K10">
            <v>18943</v>
          </cell>
        </row>
      </sheetData>
      <sheetData sheetId="42">
        <row r="51">
          <cell r="B51">
            <v>397648.79288425518</v>
          </cell>
          <cell r="C51">
            <v>4795509.4719271725</v>
          </cell>
          <cell r="D51">
            <v>2760667.6489999997</v>
          </cell>
          <cell r="F51">
            <v>259929.06900000002</v>
          </cell>
          <cell r="G51">
            <v>0</v>
          </cell>
          <cell r="H51">
            <v>90175.928899999999</v>
          </cell>
          <cell r="I51">
            <v>25090.588000000003</v>
          </cell>
          <cell r="J51">
            <v>1650393.3520971721</v>
          </cell>
          <cell r="K51">
            <v>141027</v>
          </cell>
        </row>
      </sheetData>
      <sheetData sheetId="43">
        <row r="71">
          <cell r="B71">
            <v>65013.731361782804</v>
          </cell>
          <cell r="C71">
            <v>842832.57506322593</v>
          </cell>
          <cell r="D71">
            <v>314178.45100000006</v>
          </cell>
          <cell r="F71">
            <v>27602.065999999999</v>
          </cell>
          <cell r="G71">
            <v>0</v>
          </cell>
          <cell r="H71">
            <v>12578.957420000001</v>
          </cell>
          <cell r="I71">
            <v>4126.4759999999997</v>
          </cell>
          <cell r="J71">
            <v>474762.27922322613</v>
          </cell>
          <cell r="K71">
            <v>29835</v>
          </cell>
        </row>
      </sheetData>
      <sheetData sheetId="44">
        <row r="100">
          <cell r="B100">
            <v>456196.08885366778</v>
          </cell>
          <cell r="C100">
            <v>5372976.795013655</v>
          </cell>
          <cell r="D100">
            <v>2829471.5069999993</v>
          </cell>
          <cell r="F100">
            <v>264988.52299999999</v>
          </cell>
          <cell r="G100">
            <v>0</v>
          </cell>
          <cell r="H100">
            <v>76508.02996</v>
          </cell>
          <cell r="I100">
            <v>24485.624000000007</v>
          </cell>
          <cell r="J100">
            <v>2160246.0647136527</v>
          </cell>
          <cell r="K100">
            <v>154526</v>
          </cell>
        </row>
      </sheetData>
      <sheetData sheetId="45">
        <row r="259">
          <cell r="B259">
            <v>1573737.4354460728</v>
          </cell>
          <cell r="C259">
            <v>19999731.80040681</v>
          </cell>
          <cell r="D259">
            <v>11053648.524999997</v>
          </cell>
          <cell r="F259">
            <v>1424372.7959999992</v>
          </cell>
          <cell r="H259">
            <v>247928.77456000002</v>
          </cell>
          <cell r="I259">
            <v>93181.845000000016</v>
          </cell>
          <cell r="J259">
            <v>6855516.9181968197</v>
          </cell>
          <cell r="K259">
            <v>519610</v>
          </cell>
        </row>
      </sheetData>
      <sheetData sheetId="46">
        <row r="34">
          <cell r="B34">
            <v>134230.42392497661</v>
          </cell>
          <cell r="C34">
            <v>1464538.8548169783</v>
          </cell>
          <cell r="D34">
            <v>654075.62199999997</v>
          </cell>
          <cell r="F34">
            <v>88514.760999999984</v>
          </cell>
          <cell r="G34">
            <v>0</v>
          </cell>
          <cell r="H34">
            <v>82623.305779999995</v>
          </cell>
          <cell r="I34">
            <v>8746.8189999999995</v>
          </cell>
          <cell r="J34">
            <v>629323.61721697811</v>
          </cell>
          <cell r="K34">
            <v>37254</v>
          </cell>
        </row>
      </sheetData>
      <sheetData sheetId="47">
        <row r="138">
          <cell r="B138">
            <v>721894.09101722785</v>
          </cell>
          <cell r="C138">
            <v>7298839.4673815742</v>
          </cell>
          <cell r="D138">
            <v>4179581.5360000003</v>
          </cell>
          <cell r="F138">
            <v>771314.16799999995</v>
          </cell>
          <cell r="G138">
            <v>0</v>
          </cell>
          <cell r="H138">
            <v>74980.75890999999</v>
          </cell>
          <cell r="I138">
            <v>43119.261000000006</v>
          </cell>
          <cell r="J138">
            <v>2203655.2925915718</v>
          </cell>
          <cell r="K138">
            <v>169498</v>
          </cell>
        </row>
      </sheetData>
      <sheetData sheetId="48">
        <row r="19">
          <cell r="B19">
            <v>42187.376511070201</v>
          </cell>
          <cell r="C19">
            <v>385650.04698555206</v>
          </cell>
          <cell r="D19">
            <v>165334.37799999997</v>
          </cell>
          <cell r="F19">
            <v>18675.807000000001</v>
          </cell>
          <cell r="G19">
            <v>0</v>
          </cell>
          <cell r="H19">
            <v>4327.3937300000007</v>
          </cell>
          <cell r="I19">
            <v>3685.636</v>
          </cell>
          <cell r="J19">
            <v>193588.89249555196</v>
          </cell>
          <cell r="K19">
            <v>14014</v>
          </cell>
        </row>
      </sheetData>
      <sheetData sheetId="49">
        <row r="44">
          <cell r="B44">
            <v>554533.14317302441</v>
          </cell>
          <cell r="C44">
            <v>5296544.0299920524</v>
          </cell>
          <cell r="D44">
            <v>2814305.577</v>
          </cell>
          <cell r="F44">
            <v>435654.11300000007</v>
          </cell>
          <cell r="G44">
            <v>0</v>
          </cell>
          <cell r="H44">
            <v>98956.626429999975</v>
          </cell>
          <cell r="I44">
            <v>27520.263000000006</v>
          </cell>
          <cell r="J44">
            <v>1909011.5288920521</v>
          </cell>
          <cell r="K44">
            <v>139215</v>
          </cell>
        </row>
      </sheetData>
      <sheetData sheetId="50">
        <row r="77">
          <cell r="B77">
            <v>352071.99284944887</v>
          </cell>
          <cell r="C77">
            <v>3447136.8849024768</v>
          </cell>
          <cell r="D77">
            <v>1447600.2380000001</v>
          </cell>
          <cell r="F77">
            <v>117728.63100000001</v>
          </cell>
          <cell r="G77">
            <v>0</v>
          </cell>
          <cell r="H77">
            <v>80737.103100000008</v>
          </cell>
          <cell r="I77">
            <v>25545.565999999992</v>
          </cell>
          <cell r="J77">
            <v>1768665.3943824761</v>
          </cell>
          <cell r="K77">
            <v>121267</v>
          </cell>
        </row>
      </sheetData>
      <sheetData sheetId="51">
        <row r="60">
          <cell r="B60">
            <v>138738.96634052749</v>
          </cell>
          <cell r="C60">
            <v>2473779.3212106358</v>
          </cell>
          <cell r="D60">
            <v>867316.18200000026</v>
          </cell>
          <cell r="F60">
            <v>43533.98599999999</v>
          </cell>
          <cell r="G60">
            <v>0</v>
          </cell>
          <cell r="H60">
            <v>590753.81565000012</v>
          </cell>
          <cell r="I60">
            <v>6325.1060000000007</v>
          </cell>
          <cell r="J60">
            <v>946064.14757063612</v>
          </cell>
          <cell r="K60">
            <v>55009</v>
          </cell>
        </row>
      </sheetData>
      <sheetData sheetId="52">
        <row r="28">
          <cell r="B28">
            <v>47660.365897825497</v>
          </cell>
          <cell r="C28">
            <v>591177.44620664243</v>
          </cell>
          <cell r="D28">
            <v>220856.79399999999</v>
          </cell>
          <cell r="F28">
            <v>17964.460000000003</v>
          </cell>
          <cell r="G28">
            <v>0</v>
          </cell>
          <cell r="H28">
            <v>1790.40463</v>
          </cell>
          <cell r="I28">
            <v>2190.268</v>
          </cell>
          <cell r="J28">
            <v>347056.31761664263</v>
          </cell>
          <cell r="K28">
            <v>18873</v>
          </cell>
        </row>
      </sheetData>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02"/>
  <sheetViews>
    <sheetView tabSelected="1" topLeftCell="A3" workbookViewId="0">
      <selection activeCell="H9" sqref="H9"/>
    </sheetView>
  </sheetViews>
  <sheetFormatPr defaultColWidth="8.81640625" defaultRowHeight="11.5"/>
  <cols>
    <col min="1" max="1" width="19.453125" style="8" customWidth="1"/>
    <col min="2" max="2" width="11.7265625" style="8" customWidth="1"/>
    <col min="3" max="3" width="13.1796875" style="8" customWidth="1"/>
    <col min="4" max="4" width="13.1796875" style="8" bestFit="1" customWidth="1"/>
    <col min="5" max="5" width="4.7265625" style="8" customWidth="1"/>
    <col min="6" max="6" width="12.453125" style="8" customWidth="1"/>
    <col min="7" max="7" width="5.90625" style="12" customWidth="1"/>
    <col min="8" max="9" width="12.453125" style="8" customWidth="1"/>
    <col min="10" max="10" width="13" style="10" customWidth="1"/>
    <col min="11" max="11" width="11.7265625" style="31" customWidth="1"/>
    <col min="12" max="12" width="3.453125" style="8" customWidth="1"/>
    <col min="13" max="13" width="12" style="14" bestFit="1" customWidth="1"/>
    <col min="14" max="14" width="8.81640625" style="8"/>
    <col min="15" max="15" width="3" style="8" customWidth="1"/>
    <col min="16" max="16" width="11.81640625" style="8" customWidth="1"/>
    <col min="17" max="16384" width="8.81640625" style="8"/>
  </cols>
  <sheetData>
    <row r="1" spans="1:21">
      <c r="A1" s="58" t="s">
        <v>0</v>
      </c>
      <c r="B1" s="58"/>
      <c r="C1" s="58"/>
      <c r="D1" s="58"/>
      <c r="E1" s="58"/>
      <c r="F1" s="58"/>
      <c r="G1" s="58"/>
      <c r="H1" s="58"/>
      <c r="I1" s="58"/>
      <c r="J1" s="58"/>
      <c r="K1" s="58"/>
    </row>
    <row r="2" spans="1:21">
      <c r="A2" s="59" t="s">
        <v>1</v>
      </c>
      <c r="B2" s="59"/>
      <c r="C2" s="59"/>
      <c r="D2" s="59"/>
      <c r="E2" s="59"/>
      <c r="F2" s="59"/>
      <c r="G2" s="59"/>
      <c r="H2" s="59"/>
      <c r="I2" s="59"/>
      <c r="J2" s="59"/>
      <c r="K2" s="59"/>
      <c r="L2" s="19"/>
      <c r="M2" s="20"/>
    </row>
    <row r="3" spans="1:21" ht="46">
      <c r="A3" s="21" t="s">
        <v>2</v>
      </c>
      <c r="B3" s="21" t="s">
        <v>3</v>
      </c>
      <c r="C3" s="22" t="s">
        <v>4</v>
      </c>
      <c r="D3" s="21" t="s">
        <v>5</v>
      </c>
      <c r="E3" s="22" t="s">
        <v>6</v>
      </c>
      <c r="F3" s="21" t="s">
        <v>7</v>
      </c>
      <c r="G3" s="21" t="s">
        <v>8</v>
      </c>
      <c r="H3" s="21" t="s">
        <v>9</v>
      </c>
      <c r="I3" s="21" t="s">
        <v>10</v>
      </c>
      <c r="J3" s="21" t="s">
        <v>11</v>
      </c>
      <c r="K3" s="22" t="s">
        <v>12</v>
      </c>
      <c r="L3" s="5"/>
      <c r="M3" s="13" t="s">
        <v>75</v>
      </c>
      <c r="N3" s="6" t="s">
        <v>76</v>
      </c>
      <c r="O3" s="7"/>
      <c r="P3" s="6" t="s">
        <v>77</v>
      </c>
      <c r="Q3" s="6" t="s">
        <v>78</v>
      </c>
    </row>
    <row r="4" spans="1:21" s="66" customFormat="1" ht="14.5">
      <c r="A4" s="60" t="s">
        <v>54</v>
      </c>
      <c r="B4" s="61">
        <f>[1]SD!B71</f>
        <v>65013.731361782804</v>
      </c>
      <c r="C4" s="62">
        <f>[1]SD!C71</f>
        <v>842832.57506322593</v>
      </c>
      <c r="D4" s="62">
        <f>[1]SD!D71</f>
        <v>314178.45100000006</v>
      </c>
      <c r="E4" s="62">
        <v>0</v>
      </c>
      <c r="F4" s="62">
        <f>[1]SD!F71</f>
        <v>27602.065999999999</v>
      </c>
      <c r="G4" s="62">
        <f>[1]SD!G71</f>
        <v>0</v>
      </c>
      <c r="H4" s="62">
        <f>[1]SD!H71</f>
        <v>12578.957420000001</v>
      </c>
      <c r="I4" s="62">
        <f>[1]SD!I71</f>
        <v>4126.4759999999997</v>
      </c>
      <c r="J4" s="62">
        <f>[1]SD!J71</f>
        <v>474762.27922322613</v>
      </c>
      <c r="K4" s="61">
        <f>[1]SD!K71</f>
        <v>29835</v>
      </c>
      <c r="L4" s="63"/>
      <c r="M4" s="64">
        <f>+K4/B4</f>
        <v>0.45890305594024078</v>
      </c>
      <c r="N4" s="65">
        <v>1</v>
      </c>
      <c r="P4" s="67">
        <f>+C4/B4*1000</f>
        <v>12963.916351348978</v>
      </c>
      <c r="Q4" s="65">
        <v>6</v>
      </c>
    </row>
    <row r="5" spans="1:21" s="66" customFormat="1" ht="14.5">
      <c r="A5" s="60" t="s">
        <v>39</v>
      </c>
      <c r="B5" s="61">
        <f>[1]MT!B61</f>
        <v>89659.817652821686</v>
      </c>
      <c r="C5" s="62">
        <f>[1]MT!C61</f>
        <v>1067005.1659599091</v>
      </c>
      <c r="D5" s="62">
        <f>[1]MT!D61</f>
        <v>448621.90500000026</v>
      </c>
      <c r="E5" s="62">
        <v>0</v>
      </c>
      <c r="F5" s="62">
        <f>[1]MT!F61</f>
        <v>39338.686999999998</v>
      </c>
      <c r="G5" s="62">
        <f>[1]MT!G61</f>
        <v>0</v>
      </c>
      <c r="H5" s="62">
        <f>[1]MT!H61</f>
        <v>12800.412179999999</v>
      </c>
      <c r="I5" s="62">
        <f>[1]MT!I61</f>
        <v>5960.7420000000002</v>
      </c>
      <c r="J5" s="62">
        <f>[1]MT!J61</f>
        <v>549987.21733990905</v>
      </c>
      <c r="K5" s="61">
        <f>[1]MT!K61</f>
        <v>37179</v>
      </c>
      <c r="L5" s="63"/>
      <c r="M5" s="64">
        <f>+K5/B5</f>
        <v>0.41466736129180537</v>
      </c>
      <c r="N5" s="65">
        <v>2</v>
      </c>
      <c r="P5" s="67">
        <f>+C5/B5*1000</f>
        <v>11900.594869504837</v>
      </c>
      <c r="Q5" s="65">
        <v>16</v>
      </c>
      <c r="U5" s="66">
        <v>1</v>
      </c>
    </row>
    <row r="6" spans="1:21" s="66" customFormat="1" ht="14.5">
      <c r="A6" s="60" t="s">
        <v>17</v>
      </c>
      <c r="B6" s="61">
        <f>[1]AR!B80</f>
        <v>202517.3379549587</v>
      </c>
      <c r="C6" s="62">
        <f>[1]AR!C80</f>
        <v>2674496.0211938187</v>
      </c>
      <c r="D6" s="62">
        <f>[1]AR!D80</f>
        <v>1329474.3650000002</v>
      </c>
      <c r="E6" s="62">
        <v>0</v>
      </c>
      <c r="F6" s="62">
        <f>[1]AR!F80</f>
        <v>82555.040000000023</v>
      </c>
      <c r="G6" s="62">
        <f>[1]AR!G80</f>
        <v>0</v>
      </c>
      <c r="H6" s="62">
        <f>[1]AR!H80</f>
        <v>28909.25332</v>
      </c>
      <c r="I6" s="62">
        <f>[1]AR!I80</f>
        <v>10034.656999999997</v>
      </c>
      <c r="J6" s="62">
        <f>[1]AR!J80</f>
        <v>1208500.4469638197</v>
      </c>
      <c r="K6" s="61">
        <f>[1]AR!K80</f>
        <v>83510</v>
      </c>
      <c r="L6" s="68"/>
      <c r="M6" s="64">
        <f>+K6/B6</f>
        <v>0.41235975567965061</v>
      </c>
      <c r="N6" s="66">
        <v>3</v>
      </c>
      <c r="P6" s="67">
        <f>+C6/B6*1000</f>
        <v>13206.25704545181</v>
      </c>
      <c r="Q6" s="66">
        <v>4</v>
      </c>
      <c r="U6" s="66">
        <v>2</v>
      </c>
    </row>
    <row r="7" spans="1:21" s="66" customFormat="1" ht="14.5">
      <c r="A7" s="60" t="s">
        <v>61</v>
      </c>
      <c r="B7" s="61">
        <f>[1]WV!B60</f>
        <v>138738.96634052749</v>
      </c>
      <c r="C7" s="62">
        <f>[1]WV!C60</f>
        <v>2473779.3212106358</v>
      </c>
      <c r="D7" s="62">
        <f>[1]WV!D60</f>
        <v>867316.18200000026</v>
      </c>
      <c r="E7" s="62">
        <v>0</v>
      </c>
      <c r="F7" s="62">
        <f>[1]WV!F60</f>
        <v>43533.98599999999</v>
      </c>
      <c r="G7" s="62">
        <f>[1]WV!G60</f>
        <v>0</v>
      </c>
      <c r="H7" s="62">
        <f>[1]WV!H60</f>
        <v>590753.81565000012</v>
      </c>
      <c r="I7" s="62">
        <f>[1]WV!I60</f>
        <v>6325.1060000000007</v>
      </c>
      <c r="J7" s="62">
        <f>[1]WV!J60</f>
        <v>946064.14757063612</v>
      </c>
      <c r="K7" s="61">
        <f>[1]WV!K60</f>
        <v>55009</v>
      </c>
      <c r="L7" s="63"/>
      <c r="M7" s="64">
        <f>+K7/B7</f>
        <v>0.39649279110948038</v>
      </c>
      <c r="N7" s="65">
        <v>4</v>
      </c>
      <c r="P7" s="67">
        <f>+C7/B7*1000</f>
        <v>17830.458064238959</v>
      </c>
      <c r="Q7" s="66">
        <v>1</v>
      </c>
      <c r="U7" s="66">
        <v>3</v>
      </c>
    </row>
    <row r="8" spans="1:21" s="66" customFormat="1" ht="14.5">
      <c r="A8" s="60" t="s">
        <v>63</v>
      </c>
      <c r="B8" s="61">
        <f>[1]WY!B28</f>
        <v>47660.365897825497</v>
      </c>
      <c r="C8" s="62">
        <f>[1]WY!C28</f>
        <v>591177.44620664243</v>
      </c>
      <c r="D8" s="62">
        <f>[1]WY!D28</f>
        <v>220856.79399999999</v>
      </c>
      <c r="E8" s="62">
        <v>0</v>
      </c>
      <c r="F8" s="62">
        <f>[1]WY!F28</f>
        <v>17964.460000000003</v>
      </c>
      <c r="G8" s="62">
        <f>[1]WY!G28</f>
        <v>0</v>
      </c>
      <c r="H8" s="62">
        <f>[1]WY!H28</f>
        <v>1790.40463</v>
      </c>
      <c r="I8" s="62">
        <f>[1]WY!I28</f>
        <v>2190.268</v>
      </c>
      <c r="J8" s="62">
        <f>[1]WY!J28</f>
        <v>347056.31761664263</v>
      </c>
      <c r="K8" s="61">
        <f>[1]WY!K28</f>
        <v>18873</v>
      </c>
      <c r="L8" s="63"/>
      <c r="M8" s="64">
        <f>+K8/B8</f>
        <v>0.39598940638559132</v>
      </c>
      <c r="N8" s="65">
        <v>5</v>
      </c>
      <c r="P8" s="67">
        <f>+C8/B8*1000</f>
        <v>12403.963651349452</v>
      </c>
      <c r="Q8" s="65">
        <v>10</v>
      </c>
      <c r="U8" s="66">
        <v>4</v>
      </c>
    </row>
    <row r="9" spans="1:21" s="66" customFormat="1" ht="14.5">
      <c r="A9" s="60" t="s">
        <v>25</v>
      </c>
      <c r="B9" s="61">
        <f>[1]ID!B49</f>
        <v>124302.42393027648</v>
      </c>
      <c r="C9" s="62">
        <f>[1]ID!C49</f>
        <v>1330004.5635576164</v>
      </c>
      <c r="D9" s="62">
        <f>[1]ID!D49</f>
        <v>642079.14399999962</v>
      </c>
      <c r="E9" s="62">
        <v>0</v>
      </c>
      <c r="F9" s="62">
        <f>[1]ID!F49</f>
        <v>60632.877999999975</v>
      </c>
      <c r="G9" s="62">
        <f>[1]ID!G49</f>
        <v>0</v>
      </c>
      <c r="H9" s="62">
        <f>[1]ID!H49</f>
        <v>12476.36067</v>
      </c>
      <c r="I9" s="62">
        <f>[1]ID!I49</f>
        <v>6574.989999999998</v>
      </c>
      <c r="J9" s="62">
        <f>[1]ID!J49</f>
        <v>606594.40713761654</v>
      </c>
      <c r="K9" s="61">
        <f>[1]ID!K49</f>
        <v>47431</v>
      </c>
      <c r="L9" s="63"/>
      <c r="M9" s="64">
        <f>+K9/B9</f>
        <v>0.38157743429528712</v>
      </c>
      <c r="N9" s="65">
        <v>6</v>
      </c>
      <c r="O9" s="65"/>
      <c r="P9" s="67">
        <f>+C9/B9*1000</f>
        <v>10699.747611548109</v>
      </c>
      <c r="Q9" s="65">
        <v>25</v>
      </c>
      <c r="U9" s="66">
        <v>5</v>
      </c>
    </row>
    <row r="10" spans="1:21" s="65" customFormat="1" ht="14.5">
      <c r="A10" s="60" t="s">
        <v>47</v>
      </c>
      <c r="B10" s="61">
        <f>[1]ND!B58</f>
        <v>53608.265768954414</v>
      </c>
      <c r="C10" s="62">
        <f>[1]ND!C58</f>
        <v>523733.65716098936</v>
      </c>
      <c r="D10" s="62">
        <f>[1]ND!D58</f>
        <v>227649.27000000005</v>
      </c>
      <c r="E10" s="62">
        <v>0</v>
      </c>
      <c r="F10" s="62">
        <f>[1]ND!F58</f>
        <v>22879.815000000006</v>
      </c>
      <c r="G10" s="62">
        <f>[1]ND!G58</f>
        <v>0</v>
      </c>
      <c r="H10" s="62">
        <f>[1]ND!H58</f>
        <v>6876.8535400000001</v>
      </c>
      <c r="I10" s="62">
        <f>[1]ND!I58</f>
        <v>2495.0159999999996</v>
      </c>
      <c r="J10" s="62">
        <f>[1]ND!J58</f>
        <v>263214.32340098952</v>
      </c>
      <c r="K10" s="61">
        <f>[1]ND!K58</f>
        <v>20368</v>
      </c>
      <c r="L10" s="63"/>
      <c r="M10" s="64">
        <f>+K10/B10</f>
        <v>0.37994140843473251</v>
      </c>
      <c r="N10" s="65">
        <v>7</v>
      </c>
      <c r="P10" s="67">
        <f>+C10/B10*1000</f>
        <v>9769.6437228210743</v>
      </c>
      <c r="Q10" s="65">
        <v>36</v>
      </c>
      <c r="U10" s="65">
        <v>6</v>
      </c>
    </row>
    <row r="11" spans="1:21" s="65" customFormat="1" ht="14.5">
      <c r="A11" s="60" t="s">
        <v>36</v>
      </c>
      <c r="B11" s="61">
        <f>[1]MN!B92</f>
        <v>312843.11631894467</v>
      </c>
      <c r="C11" s="62">
        <f>[1]MN!C92</f>
        <v>3329309.0871165153</v>
      </c>
      <c r="D11" s="62">
        <f>[1]MN!D92</f>
        <v>1396629.5440000005</v>
      </c>
      <c r="E11" s="62">
        <v>0</v>
      </c>
      <c r="F11" s="62">
        <f>[1]MN!F92</f>
        <v>112677.08200000005</v>
      </c>
      <c r="G11" s="62">
        <f>[1]MN!G92</f>
        <v>0</v>
      </c>
      <c r="H11" s="62">
        <f>[1]MN!H92</f>
        <v>107422.48757</v>
      </c>
      <c r="I11" s="62">
        <f>[1]MN!I92</f>
        <v>27342.109000000004</v>
      </c>
      <c r="J11" s="62">
        <f>[1]MN!J92</f>
        <v>1673068.531856515</v>
      </c>
      <c r="K11" s="61">
        <f>[1]MN!K92</f>
        <v>118665</v>
      </c>
      <c r="L11" s="63"/>
      <c r="M11" s="64">
        <f>+K11/B11</f>
        <v>0.37931152648096184</v>
      </c>
      <c r="N11" s="65">
        <v>8</v>
      </c>
      <c r="P11" s="67">
        <f>+C11/B11*1000</f>
        <v>10642.104343834348</v>
      </c>
      <c r="Q11" s="65">
        <v>28</v>
      </c>
      <c r="U11" s="65">
        <v>7</v>
      </c>
    </row>
    <row r="12" spans="1:21" s="65" customFormat="1" ht="14.5">
      <c r="A12" s="60" t="s">
        <v>32</v>
      </c>
      <c r="B12" s="61">
        <f>[1]ME!B21</f>
        <v>109567.08175298311</v>
      </c>
      <c r="C12" s="62">
        <f>[1]ME!C21</f>
        <v>1254718.8411130472</v>
      </c>
      <c r="D12" s="62">
        <f>[1]ME!D21</f>
        <v>646480.29499999993</v>
      </c>
      <c r="E12" s="62">
        <v>0</v>
      </c>
      <c r="F12" s="62">
        <f>[1]ME!F21</f>
        <v>44306.555999999997</v>
      </c>
      <c r="G12" s="62">
        <f>[1]ME!G21</f>
        <v>0</v>
      </c>
      <c r="H12" s="62">
        <f>[1]ME!H21</f>
        <v>20847.864609999997</v>
      </c>
      <c r="I12" s="62">
        <f>[1]ME!I21</f>
        <v>6502.9230000000007</v>
      </c>
      <c r="J12" s="62">
        <f>[1]ME!J21</f>
        <v>533397.09567304701</v>
      </c>
      <c r="K12" s="61">
        <f>[1]ME!K21</f>
        <v>41380</v>
      </c>
      <c r="L12" s="63"/>
      <c r="M12" s="64">
        <f>+K12/B12</f>
        <v>0.37766817677311526</v>
      </c>
      <c r="N12" s="65">
        <v>9</v>
      </c>
      <c r="P12" s="67">
        <f>+C12/B12*1000</f>
        <v>11451.60408617788</v>
      </c>
      <c r="Q12" s="65">
        <v>21</v>
      </c>
      <c r="U12" s="65">
        <v>8</v>
      </c>
    </row>
    <row r="13" spans="1:21" s="65" customFormat="1" ht="14.5">
      <c r="A13" s="60" t="s">
        <v>40</v>
      </c>
      <c r="B13" s="61">
        <f>[1]NE!B98</f>
        <v>126950.53432522922</v>
      </c>
      <c r="C13" s="62">
        <f>[1]NE!C98</f>
        <v>1512896.5845185849</v>
      </c>
      <c r="D13" s="62">
        <f>[1]NE!D98</f>
        <v>698164.39100000006</v>
      </c>
      <c r="E13" s="62">
        <v>0</v>
      </c>
      <c r="F13" s="62">
        <f>[1]NE!F98</f>
        <v>59466.629999999983</v>
      </c>
      <c r="G13" s="62">
        <f>[1]NE!G98</f>
        <v>0</v>
      </c>
      <c r="H13" s="62">
        <f>[1]NE!H98</f>
        <v>48062.012820000011</v>
      </c>
      <c r="I13" s="62">
        <f>[1]NE!I98</f>
        <v>8863.1959999999999</v>
      </c>
      <c r="J13" s="62">
        <f>[1]NE!J98</f>
        <v>649939.27672858571</v>
      </c>
      <c r="K13" s="61">
        <f>[1]NE!K98</f>
        <v>47754</v>
      </c>
      <c r="L13" s="63"/>
      <c r="M13" s="64">
        <f>+K13/B13</f>
        <v>0.37616226078782022</v>
      </c>
      <c r="N13" s="65">
        <v>10</v>
      </c>
      <c r="P13" s="67">
        <f>+C13/B13*1000</f>
        <v>11917.213208750733</v>
      </c>
      <c r="Q13" s="65">
        <v>15</v>
      </c>
      <c r="U13" s="65">
        <v>9</v>
      </c>
    </row>
    <row r="14" spans="1:21" s="65" customFormat="1" ht="14.5">
      <c r="A14" s="60" t="s">
        <v>37</v>
      </c>
      <c r="B14" s="61">
        <f>[1]MS!B87</f>
        <v>185462.27331628051</v>
      </c>
      <c r="C14" s="62">
        <f>[1]MS!C87</f>
        <v>2227333.4568757457</v>
      </c>
      <c r="D14" s="62">
        <f>[1]MS!D87</f>
        <v>1108022.5859999997</v>
      </c>
      <c r="E14" s="62">
        <v>0</v>
      </c>
      <c r="F14" s="62">
        <f>[1]MS!F87</f>
        <v>85280.501000000004</v>
      </c>
      <c r="G14" s="62">
        <f>[1]MS!G87</f>
        <v>0</v>
      </c>
      <c r="H14" s="62">
        <f>[1]MS!H87</f>
        <v>27839.410349999998</v>
      </c>
      <c r="I14" s="62">
        <f>[1]MS!I87</f>
        <v>9406.4500000000007</v>
      </c>
      <c r="J14" s="62">
        <f>[1]MS!J87</f>
        <v>969665.61468574509</v>
      </c>
      <c r="K14" s="61">
        <f>[1]MS!K87</f>
        <v>67092</v>
      </c>
      <c r="L14" s="63"/>
      <c r="M14" s="64">
        <f>+K14/B14</f>
        <v>0.36175551393993638</v>
      </c>
      <c r="N14" s="65">
        <v>11</v>
      </c>
      <c r="P14" s="67">
        <f>+C14/B14*1000</f>
        <v>12009.630945682055</v>
      </c>
      <c r="Q14" s="65">
        <v>13</v>
      </c>
      <c r="U14" s="65">
        <v>10</v>
      </c>
    </row>
    <row r="15" spans="1:21" s="65" customFormat="1" ht="14.5">
      <c r="A15" s="60" t="s">
        <v>41</v>
      </c>
      <c r="B15" s="61">
        <f>[1]NV!B22</f>
        <v>221610.32988697381</v>
      </c>
      <c r="C15" s="62">
        <f>[1]NV!C22</f>
        <v>2743750.83813352</v>
      </c>
      <c r="D15" s="62">
        <f>[1]NV!D22</f>
        <v>1326694.4339999999</v>
      </c>
      <c r="E15" s="62">
        <v>0</v>
      </c>
      <c r="F15" s="62">
        <f>[1]NV!F22</f>
        <v>126300.395</v>
      </c>
      <c r="G15" s="62">
        <f>[1]NV!G22</f>
        <v>0</v>
      </c>
      <c r="H15" s="62">
        <f>[1]NV!H22</f>
        <v>17124.876270000001</v>
      </c>
      <c r="I15" s="62">
        <f>[1]NV!I22</f>
        <v>10103.437000000002</v>
      </c>
      <c r="J15" s="62">
        <f>[1]NV!J22</f>
        <v>1251843.5675235204</v>
      </c>
      <c r="K15" s="61">
        <f>[1]NV!K22</f>
        <v>78870</v>
      </c>
      <c r="L15" s="63"/>
      <c r="M15" s="64">
        <f>+K15/B15</f>
        <v>0.35589496229812684</v>
      </c>
      <c r="N15" s="65">
        <v>12</v>
      </c>
      <c r="P15" s="67">
        <f>+C15/B15*1000</f>
        <v>12380.969964409573</v>
      </c>
      <c r="Q15" s="65">
        <v>11</v>
      </c>
      <c r="U15" s="65">
        <v>11</v>
      </c>
    </row>
    <row r="16" spans="1:21" s="10" customFormat="1" ht="14.5">
      <c r="A16" s="23" t="s">
        <v>46</v>
      </c>
      <c r="B16" s="3">
        <f>[1]NC!B105</f>
        <v>698182.93086002395</v>
      </c>
      <c r="C16" s="4">
        <f>[1]NC!C105</f>
        <v>9130064.1945452876</v>
      </c>
      <c r="D16" s="4">
        <f>[1]NC!D105</f>
        <v>5199579.6950000003</v>
      </c>
      <c r="E16" s="4">
        <v>0</v>
      </c>
      <c r="F16" s="4">
        <f>[1]NC!F105</f>
        <v>503733.85300000012</v>
      </c>
      <c r="G16" s="4">
        <f>[1]NC!G105</f>
        <v>0</v>
      </c>
      <c r="H16" s="4">
        <f>[1]NC!H105</f>
        <v>96689.35884999999</v>
      </c>
      <c r="I16" s="4">
        <f>[1]NC!I105</f>
        <v>46864.132999999987</v>
      </c>
      <c r="J16" s="4">
        <f>[1]NC!J105</f>
        <v>3254412.5482052881</v>
      </c>
      <c r="K16" s="3">
        <f>[1]NC!K105</f>
        <v>247689</v>
      </c>
      <c r="L16" s="9"/>
      <c r="M16" s="14">
        <f>+K16/B16</f>
        <v>0.3547623252474762</v>
      </c>
      <c r="N16" s="10">
        <v>13</v>
      </c>
      <c r="P16" s="11">
        <f>+C16/B16*1000</f>
        <v>13076.8940215981</v>
      </c>
      <c r="Q16" s="8">
        <v>5</v>
      </c>
      <c r="U16" s="10">
        <v>12</v>
      </c>
    </row>
    <row r="17" spans="1:21" s="10" customFormat="1" ht="14.5">
      <c r="A17" s="23" t="s">
        <v>53</v>
      </c>
      <c r="B17" s="3">
        <f>[1]SC!B51</f>
        <v>397648.79288425518</v>
      </c>
      <c r="C17" s="4">
        <f>[1]SC!C51</f>
        <v>4795509.4719271725</v>
      </c>
      <c r="D17" s="4">
        <f>[1]SC!D51</f>
        <v>2760667.6489999997</v>
      </c>
      <c r="E17" s="4">
        <v>0</v>
      </c>
      <c r="F17" s="4">
        <f>[1]SC!F51</f>
        <v>259929.06900000002</v>
      </c>
      <c r="G17" s="4">
        <f>[1]SC!G51</f>
        <v>0</v>
      </c>
      <c r="H17" s="4">
        <f>[1]SC!H51</f>
        <v>90175.928899999999</v>
      </c>
      <c r="I17" s="4">
        <f>[1]SC!I51</f>
        <v>25090.588000000003</v>
      </c>
      <c r="J17" s="4">
        <f>[1]SC!J51</f>
        <v>1650393.3520971721</v>
      </c>
      <c r="K17" s="3">
        <f>[1]SC!K51</f>
        <v>141027</v>
      </c>
      <c r="L17" s="9"/>
      <c r="M17" s="14">
        <f>+K17/B17</f>
        <v>0.35465215165647229</v>
      </c>
      <c r="N17" s="10">
        <v>14</v>
      </c>
      <c r="P17" s="11">
        <f>+C17/B17*1000</f>
        <v>12059.66057923635</v>
      </c>
      <c r="Q17" s="10">
        <v>12</v>
      </c>
      <c r="U17" s="10">
        <v>13</v>
      </c>
    </row>
    <row r="18" spans="1:21" s="10" customFormat="1" ht="14.5">
      <c r="A18" s="23" t="s">
        <v>44</v>
      </c>
      <c r="B18" s="3">
        <f>[1]NM!B38</f>
        <v>151278.52824686101</v>
      </c>
      <c r="C18" s="4">
        <f>[1]NM!C38</f>
        <v>1887261.3641891433</v>
      </c>
      <c r="D18" s="4">
        <f>[1]NM!D38</f>
        <v>974431.77099999995</v>
      </c>
      <c r="E18" s="4">
        <v>0</v>
      </c>
      <c r="F18" s="4">
        <f>[1]NM!F38</f>
        <v>66098.141000000018</v>
      </c>
      <c r="G18" s="4">
        <f>[1]NM!G38</f>
        <v>0</v>
      </c>
      <c r="H18" s="4">
        <f>[1]NM!H38</f>
        <v>17917.290239999998</v>
      </c>
      <c r="I18" s="4">
        <f>[1]NM!I38</f>
        <v>8980.6310000000012</v>
      </c>
      <c r="J18" s="4">
        <f>[1]NM!J38</f>
        <v>809545.57748914347</v>
      </c>
      <c r="K18" s="3">
        <f>[1]NM!K38</f>
        <v>53264</v>
      </c>
      <c r="L18" s="9"/>
      <c r="M18" s="14">
        <f>+K18/B18</f>
        <v>0.3520922672719432</v>
      </c>
      <c r="N18" s="10">
        <v>15</v>
      </c>
      <c r="P18" s="11">
        <f>+C18/B18*1000</f>
        <v>12475.408017649745</v>
      </c>
      <c r="Q18" s="10">
        <v>9</v>
      </c>
      <c r="U18" s="10">
        <v>14</v>
      </c>
    </row>
    <row r="19" spans="1:21" s="10" customFormat="1" ht="14.5">
      <c r="A19" s="23" t="s">
        <v>22</v>
      </c>
      <c r="B19" s="3">
        <f>[1]FL!B72</f>
        <v>1517442.4848555892</v>
      </c>
      <c r="C19" s="4">
        <f>[1]FL!C72</f>
        <v>16640833.858923882</v>
      </c>
      <c r="D19" s="4">
        <f>[1]FL!D72</f>
        <v>8317991.1110000014</v>
      </c>
      <c r="E19" s="4">
        <v>0</v>
      </c>
      <c r="F19" s="4">
        <f>[1]FL!F72</f>
        <v>979604.59600000014</v>
      </c>
      <c r="G19" s="4">
        <f>[1]FL!G72</f>
        <v>0</v>
      </c>
      <c r="H19" s="4">
        <f>[1]FL!H72</f>
        <v>182850.51302000001</v>
      </c>
      <c r="I19" s="4">
        <f>[1]FL!I72</f>
        <v>102070.97100000002</v>
      </c>
      <c r="J19" s="4">
        <f>[1]FL!J72</f>
        <v>6933054.0517338868</v>
      </c>
      <c r="K19" s="3">
        <f>[1]FL!K72</f>
        <v>532055</v>
      </c>
      <c r="L19" s="9"/>
      <c r="M19" s="14">
        <f>+K19/B19</f>
        <v>0.35062613925076325</v>
      </c>
      <c r="N19" s="10">
        <v>16</v>
      </c>
      <c r="P19" s="11">
        <f>+C19/B19*1000</f>
        <v>10966.368758620558</v>
      </c>
      <c r="Q19" s="10">
        <v>23</v>
      </c>
      <c r="U19" s="10">
        <v>15</v>
      </c>
    </row>
    <row r="20" spans="1:21" s="10" customFormat="1" ht="14.5">
      <c r="A20" s="23" t="s">
        <v>30</v>
      </c>
      <c r="B20" s="3">
        <f>[1]KY!B125</f>
        <v>288894.36657834618</v>
      </c>
      <c r="C20" s="4">
        <f>[1]KY!C125</f>
        <v>3020251.6483695195</v>
      </c>
      <c r="D20" s="4">
        <f>[1]KY!D125</f>
        <v>1481246.879</v>
      </c>
      <c r="E20" s="4">
        <v>0</v>
      </c>
      <c r="F20" s="4">
        <f>[1]KY!F125</f>
        <v>125474.33900000004</v>
      </c>
      <c r="G20" s="4">
        <f>[1]KY!G125</f>
        <v>0</v>
      </c>
      <c r="H20" s="4">
        <f>[1]KY!H125</f>
        <v>53982.722990000002</v>
      </c>
      <c r="I20" s="4">
        <f>[1]KY!I125</f>
        <v>13885.119999999997</v>
      </c>
      <c r="J20" s="4">
        <f>[1]KY!J125</f>
        <v>1330300.1132395198</v>
      </c>
      <c r="K20" s="3">
        <f>[1]KY!K125</f>
        <v>100123</v>
      </c>
      <c r="L20" s="9"/>
      <c r="M20" s="14">
        <f>+K20/B20</f>
        <v>0.34657304393246907</v>
      </c>
      <c r="N20" s="10">
        <v>17</v>
      </c>
      <c r="P20" s="11">
        <f>+C20/B20*1000</f>
        <v>10454.519013787858</v>
      </c>
      <c r="Q20" s="10">
        <v>29</v>
      </c>
      <c r="U20" s="10">
        <v>16</v>
      </c>
    </row>
    <row r="21" spans="1:21" s="10" customFormat="1" ht="14.5">
      <c r="A21" s="23" t="s">
        <v>50</v>
      </c>
      <c r="B21" s="3">
        <f>[1]OR!B41</f>
        <v>295278.5007891031</v>
      </c>
      <c r="C21" s="4">
        <f>[1]OR!C41</f>
        <v>3488244.2885414376</v>
      </c>
      <c r="D21" s="4">
        <f>[1]OR!D41</f>
        <v>1605065.5730000001</v>
      </c>
      <c r="E21" s="4">
        <v>0</v>
      </c>
      <c r="F21" s="4">
        <f>[1]OR!F41</f>
        <v>150997.614</v>
      </c>
      <c r="G21" s="4">
        <f>[1]OR!G41</f>
        <v>0</v>
      </c>
      <c r="H21" s="4">
        <f>[1]OR!H41</f>
        <v>41328.313679999992</v>
      </c>
      <c r="I21" s="4">
        <f>[1]OR!I41</f>
        <v>16721.096000000001</v>
      </c>
      <c r="J21" s="4">
        <f>[1]OR!J41</f>
        <v>1644108.4554814373</v>
      </c>
      <c r="K21" s="3">
        <f>[1]OR!K41</f>
        <v>101786</v>
      </c>
      <c r="L21" s="9"/>
      <c r="M21" s="14">
        <f>+K21/B21</f>
        <v>0.34471185585129566</v>
      </c>
      <c r="N21" s="10">
        <v>18</v>
      </c>
      <c r="P21" s="11">
        <f>+C21/B21*1000</f>
        <v>11813.40422421356</v>
      </c>
      <c r="Q21" s="10">
        <v>17</v>
      </c>
      <c r="U21" s="10">
        <v>17</v>
      </c>
    </row>
    <row r="22" spans="1:21" s="10" customFormat="1" ht="14.5">
      <c r="A22" s="23" t="s">
        <v>62</v>
      </c>
      <c r="B22" s="3">
        <f>[1]WI!B77</f>
        <v>352071.99284944887</v>
      </c>
      <c r="C22" s="4">
        <f>[1]WI!C77</f>
        <v>3447136.8849024768</v>
      </c>
      <c r="D22" s="4">
        <f>[1]WI!D77</f>
        <v>1447600.2380000001</v>
      </c>
      <c r="E22" s="4">
        <v>0</v>
      </c>
      <c r="F22" s="4">
        <f>[1]WI!F77</f>
        <v>117728.63100000001</v>
      </c>
      <c r="G22" s="4">
        <f>[1]WI!G77</f>
        <v>0</v>
      </c>
      <c r="H22" s="4">
        <f>[1]WI!H77</f>
        <v>80737.103100000008</v>
      </c>
      <c r="I22" s="4">
        <f>[1]WI!I77</f>
        <v>25545.565999999992</v>
      </c>
      <c r="J22" s="4">
        <f>[1]WI!J77</f>
        <v>1768665.3943824761</v>
      </c>
      <c r="K22" s="3">
        <f>[1]WI!K77</f>
        <v>121267</v>
      </c>
      <c r="L22" s="9"/>
      <c r="M22" s="14">
        <f>+K22/B22</f>
        <v>0.34443807648129382</v>
      </c>
      <c r="N22" s="10">
        <v>19</v>
      </c>
      <c r="P22" s="11">
        <f>+C22/B22*1000</f>
        <v>9791.0000082753613</v>
      </c>
      <c r="Q22" s="10">
        <v>35</v>
      </c>
      <c r="U22" s="10">
        <v>18</v>
      </c>
    </row>
    <row r="23" spans="1:21" s="10" customFormat="1" ht="14.5">
      <c r="A23" s="23" t="s">
        <v>28</v>
      </c>
      <c r="B23" s="3">
        <f>[1]IA!B104</f>
        <v>199339.40882592378</v>
      </c>
      <c r="C23" s="4">
        <f>[1]IA!C104</f>
        <v>1743878.8032258574</v>
      </c>
      <c r="D23" s="4">
        <f>[1]IA!D104</f>
        <v>766006.77899999975</v>
      </c>
      <c r="E23" s="4">
        <v>0</v>
      </c>
      <c r="F23" s="4">
        <f>[1]IA!F104</f>
        <v>64634.393999999986</v>
      </c>
      <c r="G23" s="4">
        <f>[1]IA!G104</f>
        <v>0</v>
      </c>
      <c r="H23" s="4">
        <f>[1]IA!H104</f>
        <v>17294.945330000002</v>
      </c>
      <c r="I23" s="4">
        <f>[1]IA!I104</f>
        <v>12421.692999999997</v>
      </c>
      <c r="J23" s="4">
        <f>[1]IA!J104</f>
        <v>882815.18950585637</v>
      </c>
      <c r="K23" s="3">
        <f>[1]IA!K104</f>
        <v>68060</v>
      </c>
      <c r="L23" s="9"/>
      <c r="M23" s="14">
        <f>+K23/B23</f>
        <v>0.34142772069437832</v>
      </c>
      <c r="N23" s="10">
        <v>20</v>
      </c>
      <c r="P23" s="11">
        <f>+C23/B23*1000</f>
        <v>8748.28922939531</v>
      </c>
      <c r="Q23" s="10">
        <v>45</v>
      </c>
      <c r="U23" s="10">
        <v>19</v>
      </c>
    </row>
    <row r="24" spans="1:21" s="10" customFormat="1" ht="14.5">
      <c r="A24" s="23" t="s">
        <v>49</v>
      </c>
      <c r="B24" s="3">
        <f>[1]OK!B82</f>
        <v>295303.52260267013</v>
      </c>
      <c r="C24" s="4">
        <f>[1]OK!C82</f>
        <v>4021872.547942847</v>
      </c>
      <c r="D24" s="4">
        <f>[1]OK!D82</f>
        <v>2389698.4060000004</v>
      </c>
      <c r="E24" s="4">
        <v>0</v>
      </c>
      <c r="F24" s="4">
        <f>[1]OK!F82</f>
        <v>155935.96000000002</v>
      </c>
      <c r="G24" s="4">
        <f>[1]OK!G82</f>
        <v>0</v>
      </c>
      <c r="H24" s="4">
        <f>[1]OK!H82</f>
        <v>157618.63945999995</v>
      </c>
      <c r="I24" s="4">
        <f>[1]OK!I82</f>
        <v>15084.036</v>
      </c>
      <c r="J24" s="4">
        <f>[1]OK!J82</f>
        <v>1302412.5364828464</v>
      </c>
      <c r="K24" s="3">
        <f>[1]OK!K82</f>
        <v>100742</v>
      </c>
      <c r="L24" s="9"/>
      <c r="M24" s="14">
        <f>+K24/B24</f>
        <v>0.34114730197630594</v>
      </c>
      <c r="N24" s="10">
        <v>21</v>
      </c>
      <c r="P24" s="11">
        <f>+C24/B24*1000</f>
        <v>13619.453342431891</v>
      </c>
      <c r="Q24" s="8">
        <v>3</v>
      </c>
      <c r="U24" s="10">
        <v>20</v>
      </c>
    </row>
    <row r="25" spans="1:21" s="10" customFormat="1" ht="14.5">
      <c r="A25" s="23" t="s">
        <v>55</v>
      </c>
      <c r="B25" s="3">
        <f>[1]TN!B100</f>
        <v>456196.08885366778</v>
      </c>
      <c r="C25" s="4">
        <f>[1]TN!C100</f>
        <v>5372976.795013655</v>
      </c>
      <c r="D25" s="4">
        <f>[1]TN!D100</f>
        <v>2829471.5069999993</v>
      </c>
      <c r="E25" s="4">
        <v>0</v>
      </c>
      <c r="F25" s="4">
        <f>[1]TN!F100</f>
        <v>264988.52299999999</v>
      </c>
      <c r="G25" s="4">
        <f>[1]TN!G100</f>
        <v>0</v>
      </c>
      <c r="H25" s="4">
        <f>[1]TN!H100</f>
        <v>76508.02996</v>
      </c>
      <c r="I25" s="4">
        <f>[1]TN!I100</f>
        <v>24485.624000000007</v>
      </c>
      <c r="J25" s="4">
        <f>[1]TN!J100</f>
        <v>2160246.0647136527</v>
      </c>
      <c r="K25" s="3">
        <f>[1]TN!K100</f>
        <v>154526</v>
      </c>
      <c r="L25" s="9"/>
      <c r="M25" s="14">
        <f>+K25/B25</f>
        <v>0.33872714776729856</v>
      </c>
      <c r="N25" s="10">
        <v>22</v>
      </c>
      <c r="P25" s="11">
        <f>+C25/B25*1000</f>
        <v>11777.779174992278</v>
      </c>
      <c r="Q25" s="10">
        <v>18</v>
      </c>
      <c r="U25" s="10">
        <v>21</v>
      </c>
    </row>
    <row r="26" spans="1:21" s="10" customFormat="1" ht="14.5">
      <c r="A26" s="23" t="s">
        <v>38</v>
      </c>
      <c r="B26" s="3">
        <f>[1]MO!B120</f>
        <v>421489.62348568829</v>
      </c>
      <c r="C26" s="4">
        <f>[1]MO!C120</f>
        <v>4489858.8467857298</v>
      </c>
      <c r="D26" s="4">
        <f>[1]MO!D120</f>
        <v>2073831.0430000001</v>
      </c>
      <c r="E26" s="4">
        <v>0</v>
      </c>
      <c r="F26" s="4">
        <f>[1]MO!F120</f>
        <v>163440.40299999999</v>
      </c>
      <c r="G26" s="4">
        <f>[1]MO!G120</f>
        <v>0</v>
      </c>
      <c r="H26" s="4">
        <f>[1]MO!H120</f>
        <v>134656.22798</v>
      </c>
      <c r="I26" s="4">
        <f>[1]MO!I120</f>
        <v>25318.237000000001</v>
      </c>
      <c r="J26" s="4">
        <f>[1]MO!J120</f>
        <v>2023901.3485957298</v>
      </c>
      <c r="K26" s="3">
        <f>[1]MO!K120</f>
        <v>142259</v>
      </c>
      <c r="L26" s="9"/>
      <c r="M26" s="14">
        <f>+K26/B26</f>
        <v>0.33751483327994769</v>
      </c>
      <c r="N26" s="10">
        <v>23</v>
      </c>
      <c r="P26" s="11">
        <f>+C26/B26*1000</f>
        <v>10652.359148618954</v>
      </c>
      <c r="Q26" s="10">
        <v>27</v>
      </c>
      <c r="U26" s="10">
        <v>22</v>
      </c>
    </row>
    <row r="27" spans="1:21" s="10" customFormat="1" ht="14.5">
      <c r="A27" s="23" t="s">
        <v>58</v>
      </c>
      <c r="B27" s="3">
        <f>[1]VT!B19</f>
        <v>42187.376511070201</v>
      </c>
      <c r="C27" s="4">
        <f>[1]VT!C19</f>
        <v>385650.04698555206</v>
      </c>
      <c r="D27" s="4">
        <f>[1]VT!D19</f>
        <v>165334.37799999997</v>
      </c>
      <c r="E27" s="4">
        <v>0</v>
      </c>
      <c r="F27" s="4">
        <f>[1]VT!F19</f>
        <v>18675.807000000001</v>
      </c>
      <c r="G27" s="4">
        <f>[1]VT!G19</f>
        <v>0</v>
      </c>
      <c r="H27" s="4">
        <f>[1]VT!H19</f>
        <v>4327.3937300000007</v>
      </c>
      <c r="I27" s="4">
        <f>[1]VT!I19</f>
        <v>3685.636</v>
      </c>
      <c r="J27" s="4">
        <f>[1]VT!J19</f>
        <v>193588.89249555196</v>
      </c>
      <c r="K27" s="3">
        <f>[1]VT!K19</f>
        <v>14014</v>
      </c>
      <c r="L27" s="9"/>
      <c r="M27" s="14">
        <f>+K27/B27</f>
        <v>0.33218467605641816</v>
      </c>
      <c r="N27" s="10">
        <v>24</v>
      </c>
      <c r="P27" s="11">
        <f>+C27/B27*1000</f>
        <v>9141.3612051547079</v>
      </c>
      <c r="Q27" s="10">
        <v>42</v>
      </c>
      <c r="U27" s="10">
        <v>23</v>
      </c>
    </row>
    <row r="28" spans="1:21" s="10" customFormat="1" ht="14.5">
      <c r="A28" s="23" t="s">
        <v>56</v>
      </c>
      <c r="B28" s="3">
        <f>[1]TX!B259</f>
        <v>1573737.4354460728</v>
      </c>
      <c r="C28" s="4">
        <f>[1]TX!C259</f>
        <v>19999731.80040681</v>
      </c>
      <c r="D28" s="4">
        <f>[1]TX!D259</f>
        <v>11053648.524999997</v>
      </c>
      <c r="E28" s="4">
        <v>0</v>
      </c>
      <c r="F28" s="4">
        <f>[1]TX!F259</f>
        <v>1424372.7959999992</v>
      </c>
      <c r="G28" s="4">
        <v>0</v>
      </c>
      <c r="H28" s="4">
        <f>[1]TX!H259</f>
        <v>247928.77456000002</v>
      </c>
      <c r="I28" s="4">
        <f>[1]TX!I259</f>
        <v>93181.845000000016</v>
      </c>
      <c r="J28" s="4">
        <f>[1]TX!J259</f>
        <v>6855516.9181968197</v>
      </c>
      <c r="K28" s="3">
        <f>[1]TX!K259</f>
        <v>519610</v>
      </c>
      <c r="L28" s="9"/>
      <c r="M28" s="14">
        <f>+K28/B28</f>
        <v>0.33017578936394659</v>
      </c>
      <c r="N28" s="10">
        <v>25</v>
      </c>
      <c r="P28" s="11">
        <f>+C28/B28*1000</f>
        <v>12708.429849823027</v>
      </c>
      <c r="Q28" s="10">
        <v>7</v>
      </c>
      <c r="U28" s="10">
        <v>24</v>
      </c>
    </row>
    <row r="29" spans="1:21" s="10" customFormat="1" ht="14.5">
      <c r="A29" s="23" t="s">
        <v>16</v>
      </c>
      <c r="B29" s="3">
        <f>[1]AZ!B20</f>
        <v>504451.40723790921</v>
      </c>
      <c r="C29" s="4">
        <f>[1]AZ!C20</f>
        <v>5244621.2572716037</v>
      </c>
      <c r="D29" s="4">
        <f>[1]AZ!D20</f>
        <v>2480238.2690000003</v>
      </c>
      <c r="E29" s="4">
        <v>0</v>
      </c>
      <c r="F29" s="4">
        <f>[1]AZ!F20</f>
        <v>317857.75</v>
      </c>
      <c r="G29" s="4">
        <f>[1]AZ!G20</f>
        <v>0</v>
      </c>
      <c r="H29" s="4">
        <f>[1]AZ!H20</f>
        <v>87661.65178</v>
      </c>
      <c r="I29" s="4">
        <f>[1]AZ!I20</f>
        <v>30757.248000000003</v>
      </c>
      <c r="J29" s="4">
        <f>[1]AZ!J20</f>
        <v>2308160.7198416037</v>
      </c>
      <c r="K29" s="3">
        <f>[1]AZ!K20</f>
        <v>163613</v>
      </c>
      <c r="L29" s="12"/>
      <c r="M29" s="14">
        <f>+K29/B29</f>
        <v>0.32433847473209027</v>
      </c>
      <c r="N29" s="8">
        <v>26</v>
      </c>
      <c r="P29" s="11">
        <f>+C29/B29*1000</f>
        <v>10396.682776619031</v>
      </c>
      <c r="Q29" s="10">
        <v>32</v>
      </c>
      <c r="U29" s="10">
        <v>25</v>
      </c>
    </row>
    <row r="30" spans="1:21" s="10" customFormat="1" ht="14.5">
      <c r="A30" s="23" t="s">
        <v>23</v>
      </c>
      <c r="B30" s="3">
        <f>[1]GA!B164</f>
        <v>696190.68267145089</v>
      </c>
      <c r="C30" s="4">
        <f>[1]GA!C164</f>
        <v>7981701.4757489916</v>
      </c>
      <c r="D30" s="4">
        <f>[1]GA!D164</f>
        <v>4723083.4509999976</v>
      </c>
      <c r="E30" s="4">
        <v>0</v>
      </c>
      <c r="F30" s="4">
        <f>[1]GA!F164</f>
        <v>519831.67900000006</v>
      </c>
      <c r="G30" s="4">
        <f>[1]GA!G164</f>
        <v>0</v>
      </c>
      <c r="H30" s="4">
        <f>[1]GA!H164</f>
        <v>101478.14387</v>
      </c>
      <c r="I30" s="4">
        <f>[1]GA!I164</f>
        <v>41057.076000000001</v>
      </c>
      <c r="J30" s="4">
        <f>[1]GA!J164</f>
        <v>2584768.9215389937</v>
      </c>
      <c r="K30" s="3">
        <f>[1]GA!K164</f>
        <v>225780</v>
      </c>
      <c r="L30" s="9"/>
      <c r="M30" s="14">
        <f>+K30/B30</f>
        <v>0.3243077013522041</v>
      </c>
      <c r="N30" s="10">
        <v>27</v>
      </c>
      <c r="P30" s="11">
        <f>+C30/B30*1000</f>
        <v>11464.820880855925</v>
      </c>
      <c r="Q30" s="10">
        <v>20</v>
      </c>
      <c r="U30" s="10">
        <v>26</v>
      </c>
    </row>
    <row r="31" spans="1:21" s="10" customFormat="1" ht="14.5">
      <c r="A31" s="23" t="s">
        <v>48</v>
      </c>
      <c r="B31" s="3">
        <f>[1]OH!B93</f>
        <v>741602.04054273409</v>
      </c>
      <c r="C31" s="4">
        <f>[1]OH!C93</f>
        <v>10204668.969715865</v>
      </c>
      <c r="D31" s="4">
        <f>[1]OH!D93</f>
        <v>2935769.0669999998</v>
      </c>
      <c r="E31" s="4">
        <v>0</v>
      </c>
      <c r="F31" s="4">
        <f>[1]OH!F93</f>
        <v>271096.33199999982</v>
      </c>
      <c r="G31" s="4">
        <f>[1]OH!G93</f>
        <v>0</v>
      </c>
      <c r="H31" s="4">
        <f>[1]OH!H93</f>
        <v>3599692.7311699991</v>
      </c>
      <c r="I31" s="4">
        <f>[1]OH!I93</f>
        <v>42941.730000000025</v>
      </c>
      <c r="J31" s="4">
        <f>[1]OH!J93</f>
        <v>3334109.5886158654</v>
      </c>
      <c r="K31" s="3">
        <f>[1]OH!K93</f>
        <v>237505</v>
      </c>
      <c r="L31" s="9"/>
      <c r="M31" s="14">
        <f>+K31/B31</f>
        <v>0.32025936690544204</v>
      </c>
      <c r="N31" s="10">
        <v>28</v>
      </c>
      <c r="P31" s="11">
        <f>+C31/B31*1000</f>
        <v>13760.303251387604</v>
      </c>
      <c r="Q31" s="8">
        <v>2</v>
      </c>
      <c r="U31" s="10">
        <v>27</v>
      </c>
    </row>
    <row r="32" spans="1:21" s="10" customFormat="1" ht="14.5">
      <c r="A32" s="23" t="s">
        <v>14</v>
      </c>
      <c r="B32" s="3">
        <f>[1]AL!B72</f>
        <v>362900.88902118593</v>
      </c>
      <c r="C32" s="4">
        <f>[1]AL!C72</f>
        <v>4325075.5677318368</v>
      </c>
      <c r="D32" s="4">
        <f>[1]AL!D72</f>
        <v>2606521.384000001</v>
      </c>
      <c r="E32" s="4">
        <v>0</v>
      </c>
      <c r="F32" s="4">
        <f>[1]AL!F72</f>
        <v>213077.70399999994</v>
      </c>
      <c r="G32" s="4">
        <f>[1]AL!G72</f>
        <v>0</v>
      </c>
      <c r="H32" s="4">
        <f>[1]AL!H72</f>
        <v>35915.391860000011</v>
      </c>
      <c r="I32" s="4">
        <f>[1]AL!I72</f>
        <v>20960.208000000002</v>
      </c>
      <c r="J32" s="4">
        <f>[1]AL!J72</f>
        <v>1445770.3749218388</v>
      </c>
      <c r="K32" s="3">
        <f>[1]AL!K72</f>
        <v>115440</v>
      </c>
      <c r="L32" s="12"/>
      <c r="M32" s="14">
        <f>+K32/B32</f>
        <v>0.31810338164605789</v>
      </c>
      <c r="N32" s="8">
        <v>29</v>
      </c>
      <c r="P32" s="11">
        <f>+C32/B32*1000</f>
        <v>11918.062750954963</v>
      </c>
      <c r="Q32" s="10">
        <v>14</v>
      </c>
      <c r="U32" s="10">
        <v>28</v>
      </c>
    </row>
    <row r="33" spans="1:21" s="10" customFormat="1" ht="14.5">
      <c r="A33" s="23" t="s">
        <v>15</v>
      </c>
      <c r="B33" s="3">
        <f>[1]AK!B34</f>
        <v>69383.634223595087</v>
      </c>
      <c r="C33" s="4">
        <f>[1]AK!C34</f>
        <v>875583.41111632506</v>
      </c>
      <c r="D33" s="4">
        <f>[1]AK!D34</f>
        <v>362753.72599999997</v>
      </c>
      <c r="E33" s="4">
        <v>0</v>
      </c>
      <c r="F33" s="4">
        <f>[1]AK!F34</f>
        <v>61643.004000000001</v>
      </c>
      <c r="G33" s="4">
        <f>[1]AK!G34</f>
        <v>0</v>
      </c>
      <c r="H33" s="4">
        <f>[1]AK!H34</f>
        <v>29159.423369999997</v>
      </c>
      <c r="I33" s="4">
        <f>[1]AK!I34</f>
        <v>1923.6559999999995</v>
      </c>
      <c r="J33" s="4">
        <f>[1]AK!J34</f>
        <v>417577.52663632511</v>
      </c>
      <c r="K33" s="3">
        <f>[1]AK!K34</f>
        <v>21685</v>
      </c>
      <c r="L33" s="12"/>
      <c r="M33" s="14">
        <f>+K33/B33</f>
        <v>0.31253767898807533</v>
      </c>
      <c r="N33" s="8">
        <v>30</v>
      </c>
      <c r="P33" s="11">
        <f>+C33/B33*1000</f>
        <v>12619.451559638368</v>
      </c>
      <c r="Q33" s="10">
        <v>8</v>
      </c>
      <c r="U33" s="10">
        <v>29</v>
      </c>
    </row>
    <row r="34" spans="1:21" s="10" customFormat="1" ht="14.5">
      <c r="A34" s="23" t="s">
        <v>31</v>
      </c>
      <c r="B34" s="3">
        <f>[1]LA!B69</f>
        <v>287747.0290993973</v>
      </c>
      <c r="C34" s="4">
        <f>[1]LA!C69</f>
        <v>3194430.5020309417</v>
      </c>
      <c r="D34" s="4">
        <f>[1]LA!D69</f>
        <v>1585974.5979999998</v>
      </c>
      <c r="E34" s="4">
        <v>0</v>
      </c>
      <c r="F34" s="4">
        <f>[1]LA!F69</f>
        <v>130373.20400000004</v>
      </c>
      <c r="G34" s="4">
        <f>[1]LA!G69</f>
        <v>0</v>
      </c>
      <c r="H34" s="4">
        <f>[1]LA!H69</f>
        <v>27907.38495</v>
      </c>
      <c r="I34" s="4">
        <f>[1]LA!I69</f>
        <v>14911.245000000006</v>
      </c>
      <c r="J34" s="4">
        <f>[1]LA!J69</f>
        <v>1427835.5938909408</v>
      </c>
      <c r="K34" s="3">
        <f>[1]LA!K69</f>
        <v>89805</v>
      </c>
      <c r="L34" s="9"/>
      <c r="M34" s="14">
        <f>+K34/B34</f>
        <v>0.31209705372484797</v>
      </c>
      <c r="N34" s="10">
        <v>31</v>
      </c>
      <c r="P34" s="11">
        <f>+C34/B34*1000</f>
        <v>11101.523835116574</v>
      </c>
      <c r="Q34" s="10">
        <v>22</v>
      </c>
      <c r="U34" s="10">
        <v>30</v>
      </c>
    </row>
    <row r="35" spans="1:21" s="10" customFormat="1" ht="14.5">
      <c r="A35" s="23" t="s">
        <v>42</v>
      </c>
      <c r="B35" s="3">
        <f>[1]NH!B15</f>
        <v>99248.897066187899</v>
      </c>
      <c r="C35" s="4">
        <f>[1]NH!C15</f>
        <v>953463.09102882911</v>
      </c>
      <c r="D35" s="4">
        <f>[1]NH!D15</f>
        <v>417784.20699999999</v>
      </c>
      <c r="E35" s="4">
        <v>0</v>
      </c>
      <c r="F35" s="4">
        <f>[1]NH!F15</f>
        <v>55224.324999999997</v>
      </c>
      <c r="G35" s="4">
        <f>[1]NH!G15</f>
        <v>0</v>
      </c>
      <c r="H35" s="4">
        <f>[1]NH!H15</f>
        <v>9640.9584400000022</v>
      </c>
      <c r="I35" s="4">
        <f>[1]NH!I15</f>
        <v>7473.5559999999996</v>
      </c>
      <c r="J35" s="4">
        <f>[1]NH!J15</f>
        <v>454931.17460882926</v>
      </c>
      <c r="K35" s="3">
        <f>[1]NH!K15</f>
        <v>30800</v>
      </c>
      <c r="L35" s="9"/>
      <c r="M35" s="14">
        <f>+K35/B35</f>
        <v>0.31033090452843876</v>
      </c>
      <c r="N35" s="10">
        <v>32</v>
      </c>
      <c r="P35" s="11">
        <f>+C35/B35*1000</f>
        <v>9606.7877751122614</v>
      </c>
      <c r="Q35" s="10">
        <v>37</v>
      </c>
      <c r="U35" s="10">
        <v>31</v>
      </c>
    </row>
    <row r="36" spans="1:21" s="10" customFormat="1" ht="15.5">
      <c r="A36" s="24" t="s">
        <v>27</v>
      </c>
      <c r="B36" s="25">
        <f>[1]IN!B97</f>
        <v>411140.53836559702</v>
      </c>
      <c r="C36" s="26">
        <f>[1]IN!C97</f>
        <v>3518950.1756697544</v>
      </c>
      <c r="D36" s="26">
        <f>[1]IN!D97</f>
        <v>1598854.7280000004</v>
      </c>
      <c r="E36" s="26">
        <v>0</v>
      </c>
      <c r="F36" s="26">
        <f>[1]IN!F97</f>
        <v>128506.83100000005</v>
      </c>
      <c r="G36" s="26">
        <f>[1]IN!G97</f>
        <v>0</v>
      </c>
      <c r="H36" s="26">
        <f>[1]IN!H97</f>
        <v>70982.604550000018</v>
      </c>
      <c r="I36" s="26">
        <f>[1]IN!I97</f>
        <v>19355.129999999994</v>
      </c>
      <c r="J36" s="26">
        <f>[1]IN!J97</f>
        <v>1688406.072349753</v>
      </c>
      <c r="K36" s="25">
        <f>[1]IN!K97</f>
        <v>126715</v>
      </c>
      <c r="L36" s="15"/>
      <c r="M36" s="16">
        <f>+K36/B36</f>
        <v>0.30820361452005901</v>
      </c>
      <c r="N36" s="17">
        <v>33</v>
      </c>
      <c r="O36" s="17"/>
      <c r="P36" s="18">
        <f>+C36/B36*1000</f>
        <v>8558.9958841290681</v>
      </c>
      <c r="Q36" s="17">
        <v>47</v>
      </c>
      <c r="U36" s="10">
        <v>32</v>
      </c>
    </row>
    <row r="37" spans="1:21" s="10" customFormat="1" ht="14.5">
      <c r="A37" s="23" t="s">
        <v>29</v>
      </c>
      <c r="B37" s="3">
        <f>[1]KS!B110</f>
        <v>196821.2292208884</v>
      </c>
      <c r="C37" s="4">
        <f>[1]KS!C110</f>
        <v>1818003.0248537811</v>
      </c>
      <c r="D37" s="4">
        <f>[1]KS!D110</f>
        <v>850896.90399999986</v>
      </c>
      <c r="E37" s="4">
        <v>0</v>
      </c>
      <c r="F37" s="4">
        <f>[1]KS!F110</f>
        <v>95420.921999999991</v>
      </c>
      <c r="G37" s="4">
        <f>[1]KS!G110</f>
        <v>0</v>
      </c>
      <c r="H37" s="4">
        <f>[1]KS!H110</f>
        <v>14966.927140000002</v>
      </c>
      <c r="I37" s="4">
        <f>[1]KS!I110</f>
        <v>11200.8</v>
      </c>
      <c r="J37" s="4">
        <f>[1]KS!J110</f>
        <v>843562.94216378068</v>
      </c>
      <c r="K37" s="3">
        <f>[1]KS!K110</f>
        <v>60542</v>
      </c>
      <c r="L37" s="9"/>
      <c r="M37" s="14">
        <f>+K37/B37</f>
        <v>0.30759893249144871</v>
      </c>
      <c r="N37" s="10">
        <v>34</v>
      </c>
      <c r="P37" s="11">
        <f>+C37/B37*1000</f>
        <v>9236.8238530482595</v>
      </c>
      <c r="Q37" s="10">
        <v>41</v>
      </c>
      <c r="U37" s="10">
        <v>33</v>
      </c>
    </row>
    <row r="38" spans="1:21" s="10" customFormat="1" ht="14.5">
      <c r="A38" s="23" t="s">
        <v>52</v>
      </c>
      <c r="B38" s="3">
        <f>[1]RI!B10</f>
        <v>62151.352811456003</v>
      </c>
      <c r="C38" s="4">
        <f>[1]RI!C10</f>
        <v>663049.67074864288</v>
      </c>
      <c r="D38" s="4">
        <f>[1]RI!D10</f>
        <v>262599.10100000002</v>
      </c>
      <c r="E38" s="4">
        <v>0</v>
      </c>
      <c r="F38" s="4">
        <f>[1]RI!F10</f>
        <v>35164.75</v>
      </c>
      <c r="G38" s="4">
        <f>[1]RI!G10</f>
        <v>0</v>
      </c>
      <c r="H38" s="4">
        <f>[1]RI!H10</f>
        <v>35185.550499999998</v>
      </c>
      <c r="I38" s="4">
        <f>[1]RI!I10</f>
        <v>4837.7029999999995</v>
      </c>
      <c r="J38" s="4">
        <f>[1]RI!J10</f>
        <v>306339.56882864289</v>
      </c>
      <c r="K38" s="3">
        <f>[1]RI!K10</f>
        <v>18943</v>
      </c>
      <c r="L38" s="9"/>
      <c r="M38" s="14">
        <f>+K38/B38</f>
        <v>0.30478821687865731</v>
      </c>
      <c r="N38" s="10">
        <v>35</v>
      </c>
      <c r="P38" s="11">
        <f>+C38/B38*1000</f>
        <v>10668.306332125836</v>
      </c>
      <c r="Q38" s="10">
        <v>26</v>
      </c>
      <c r="U38" s="10">
        <v>34</v>
      </c>
    </row>
    <row r="39" spans="1:21" s="10" customFormat="1" ht="14.5">
      <c r="A39" s="23" t="s">
        <v>19</v>
      </c>
      <c r="B39" s="3">
        <f>[1]CO!B69</f>
        <v>392115.53873604594</v>
      </c>
      <c r="C39" s="4">
        <f>[1]CO!C69</f>
        <v>4094830.4338137168</v>
      </c>
      <c r="D39" s="4">
        <f>[1]CO!D69</f>
        <v>2065141.3009999995</v>
      </c>
      <c r="E39" s="4">
        <v>0</v>
      </c>
      <c r="F39" s="4">
        <f>[1]CO!F69</f>
        <v>401767.18400000012</v>
      </c>
      <c r="G39" s="4">
        <f>[1]CO!G69</f>
        <v>0</v>
      </c>
      <c r="H39" s="4">
        <f>[1]CO!H69</f>
        <v>58519.632230000003</v>
      </c>
      <c r="I39" s="4">
        <f>[1]CO!I69</f>
        <v>26168.309999999994</v>
      </c>
      <c r="J39" s="4">
        <f>[1]CO!J69</f>
        <v>1521325.7886137166</v>
      </c>
      <c r="K39" s="3">
        <f>[1]CO!K69</f>
        <v>111754</v>
      </c>
      <c r="L39" s="9"/>
      <c r="M39" s="14">
        <f>+K39/B39</f>
        <v>0.28500273251152036</v>
      </c>
      <c r="N39" s="10">
        <v>36</v>
      </c>
      <c r="P39" s="11">
        <f>+C39/B39*1000</f>
        <v>10442.918041486153</v>
      </c>
      <c r="Q39" s="10">
        <v>30</v>
      </c>
      <c r="U39" s="10">
        <v>35</v>
      </c>
    </row>
    <row r="40" spans="1:21" s="10" customFormat="1" ht="14.5">
      <c r="A40" s="23" t="s">
        <v>20</v>
      </c>
      <c r="B40" s="3">
        <f>[1]CT!B13</f>
        <v>167454.49122513679</v>
      </c>
      <c r="C40" s="4">
        <f>[1]CT!C13</f>
        <v>1492740.8202702487</v>
      </c>
      <c r="D40" s="4">
        <f>[1]CT!D13</f>
        <v>555101.59299999999</v>
      </c>
      <c r="E40" s="4">
        <v>0</v>
      </c>
      <c r="F40" s="4">
        <f>[1]CT!F13</f>
        <v>100963.34099999999</v>
      </c>
      <c r="G40" s="4">
        <f>[1]CT!G13</f>
        <v>0</v>
      </c>
      <c r="H40" s="4">
        <f>[1]CT!H13</f>
        <v>17846.824349999999</v>
      </c>
      <c r="I40" s="4">
        <f>[1]CT!I13</f>
        <v>17553.003999999997</v>
      </c>
      <c r="J40" s="4">
        <f>[1]CT!J13</f>
        <v>800132.73499024869</v>
      </c>
      <c r="K40" s="3">
        <f>[1]CT!K13</f>
        <v>47687</v>
      </c>
      <c r="L40" s="9"/>
      <c r="M40" s="14">
        <f>+K40/B40</f>
        <v>0.28477587941123939</v>
      </c>
      <c r="N40" s="10">
        <v>37</v>
      </c>
      <c r="P40" s="11">
        <f>+C40/B40*1000</f>
        <v>8914.3074595909784</v>
      </c>
      <c r="Q40" s="10">
        <v>44</v>
      </c>
      <c r="U40" s="10">
        <v>36</v>
      </c>
    </row>
    <row r="41" spans="1:21" s="10" customFormat="1" ht="14.5">
      <c r="A41" s="23" t="s">
        <v>51</v>
      </c>
      <c r="B41" s="3">
        <f>[1]PA!B72</f>
        <v>791913.81506745354</v>
      </c>
      <c r="C41" s="4">
        <f>[1]PA!C72</f>
        <v>6439247.984003989</v>
      </c>
      <c r="D41" s="4">
        <f>[1]PA!D72</f>
        <v>2994185.7150000012</v>
      </c>
      <c r="E41" s="4">
        <v>0</v>
      </c>
      <c r="F41" s="4">
        <f>[1]PA!F72</f>
        <v>309374.31400000013</v>
      </c>
      <c r="G41" s="4">
        <f>[1]PA!G72</f>
        <v>0</v>
      </c>
      <c r="H41" s="4">
        <f>[1]PA!H72</f>
        <v>163075.93360999998</v>
      </c>
      <c r="I41" s="4">
        <f>[1]PA!I72</f>
        <v>58270.812999999987</v>
      </c>
      <c r="J41" s="4">
        <f>[1]PA!J72</f>
        <v>2898186.6851739869</v>
      </c>
      <c r="K41" s="3">
        <f>[1]PA!K72</f>
        <v>224252</v>
      </c>
      <c r="L41" s="9"/>
      <c r="M41" s="14">
        <f>+K41/B41</f>
        <v>0.28317727981661578</v>
      </c>
      <c r="N41" s="10">
        <v>38</v>
      </c>
      <c r="P41" s="11">
        <f>+C41/B41*1000</f>
        <v>8131.2484534134665</v>
      </c>
      <c r="Q41" s="10">
        <v>49</v>
      </c>
      <c r="U41" s="10">
        <v>37</v>
      </c>
    </row>
    <row r="42" spans="1:21" s="10" customFormat="1" ht="14.5">
      <c r="A42" s="23" t="s">
        <v>45</v>
      </c>
      <c r="B42" s="3">
        <f>[1]NY!B67</f>
        <v>737764.97104022303</v>
      </c>
      <c r="C42" s="4">
        <f>[1]NY!C67</f>
        <v>7038008.1173421787</v>
      </c>
      <c r="D42" s="4">
        <f>[1]NY!D67</f>
        <v>2885476.5139999995</v>
      </c>
      <c r="E42" s="4">
        <v>0</v>
      </c>
      <c r="F42" s="4">
        <f>[1]NY!F67</f>
        <v>467969.24900000013</v>
      </c>
      <c r="G42" s="4">
        <f>[1]NY!G67</f>
        <v>0</v>
      </c>
      <c r="H42" s="4">
        <f>[1]NY!H67</f>
        <v>118070.77071000001</v>
      </c>
      <c r="I42" s="4">
        <f>[1]NY!I67</f>
        <v>66087.785000000018</v>
      </c>
      <c r="J42" s="4">
        <f>[1]NY!J67</f>
        <v>3424558.9078321801</v>
      </c>
      <c r="K42" s="3">
        <f>[1]NY!K67</f>
        <v>208671</v>
      </c>
      <c r="L42" s="9"/>
      <c r="M42" s="14">
        <f>+K42/B42</f>
        <v>0.28284210851835528</v>
      </c>
      <c r="N42" s="10">
        <v>39</v>
      </c>
      <c r="P42" s="11">
        <f>+C42/B42*1000</f>
        <v>9539.6344277755979</v>
      </c>
      <c r="Q42" s="10">
        <v>39</v>
      </c>
      <c r="U42" s="10">
        <v>38</v>
      </c>
    </row>
    <row r="43" spans="1:21" s="10" customFormat="1" ht="14.5">
      <c r="A43" s="23" t="s">
        <v>26</v>
      </c>
      <c r="B43" s="3">
        <f>[1]IL!B107</f>
        <v>605841.73995854042</v>
      </c>
      <c r="C43" s="4">
        <f>[1]IL!C107</f>
        <v>5445733.9433957916</v>
      </c>
      <c r="D43" s="4">
        <f>[1]IL!D107</f>
        <v>2306070.6419999991</v>
      </c>
      <c r="E43" s="4">
        <v>0</v>
      </c>
      <c r="F43" s="4">
        <f>[1]IL!F107</f>
        <v>262875.65799999988</v>
      </c>
      <c r="G43" s="4">
        <f>[1]IL!G107</f>
        <v>0</v>
      </c>
      <c r="H43" s="4">
        <f>[1]IL!H107</f>
        <v>43206.371969999993</v>
      </c>
      <c r="I43" s="4">
        <f>[1]IL!I107</f>
        <v>46880.297000000006</v>
      </c>
      <c r="J43" s="4">
        <f>[1]IL!J107</f>
        <v>2753858.6105157924</v>
      </c>
      <c r="K43" s="3">
        <f>[1]IL!K107</f>
        <v>169824</v>
      </c>
      <c r="L43" s="9"/>
      <c r="M43" s="14">
        <f>+K43/B43</f>
        <v>0.28031082838832061</v>
      </c>
      <c r="N43" s="10">
        <v>40</v>
      </c>
      <c r="P43" s="11">
        <f>+C43/B43*1000</f>
        <v>8988.7070900206691</v>
      </c>
      <c r="Q43" s="10">
        <v>43</v>
      </c>
      <c r="U43" s="10">
        <v>39</v>
      </c>
    </row>
    <row r="44" spans="1:21" s="10" customFormat="1" ht="14.5">
      <c r="A44" s="23" t="s">
        <v>57</v>
      </c>
      <c r="B44" s="3">
        <f>[1]UT!B34</f>
        <v>134230.42392497661</v>
      </c>
      <c r="C44" s="4">
        <f>[1]UT!C34</f>
        <v>1464538.8548169783</v>
      </c>
      <c r="D44" s="4">
        <f>[1]UT!D34</f>
        <v>654075.62199999997</v>
      </c>
      <c r="E44" s="4">
        <v>0</v>
      </c>
      <c r="F44" s="4">
        <f>[1]UT!F34</f>
        <v>88514.760999999984</v>
      </c>
      <c r="G44" s="4">
        <f>[1]UT!G34</f>
        <v>0</v>
      </c>
      <c r="H44" s="4">
        <f>[1]UT!H34</f>
        <v>82623.305779999995</v>
      </c>
      <c r="I44" s="4">
        <f>[1]UT!I34</f>
        <v>8746.8189999999995</v>
      </c>
      <c r="J44" s="4">
        <f>[1]UT!J34</f>
        <v>629323.61721697811</v>
      </c>
      <c r="K44" s="3">
        <f>[1]UT!K34</f>
        <v>37254</v>
      </c>
      <c r="L44" s="9"/>
      <c r="M44" s="14">
        <f>+K44/B44</f>
        <v>0.27753767671047375</v>
      </c>
      <c r="N44" s="10">
        <v>41</v>
      </c>
      <c r="P44" s="11">
        <f>+C44/B44*1000</f>
        <v>10910.632716436408</v>
      </c>
      <c r="Q44" s="10">
        <v>24</v>
      </c>
      <c r="U44" s="10">
        <v>40</v>
      </c>
    </row>
    <row r="45" spans="1:21" s="10" customFormat="1" ht="14.5">
      <c r="A45" s="23" t="s">
        <v>18</v>
      </c>
      <c r="B45" s="3">
        <f>[1]CA!B63</f>
        <v>1659400.6862932122</v>
      </c>
      <c r="C45" s="4">
        <f>[1]CA!C63</f>
        <v>19163866.067415919</v>
      </c>
      <c r="D45" s="4">
        <f>[1]CA!D63</f>
        <v>8969514.2460000012</v>
      </c>
      <c r="E45" s="4">
        <v>0</v>
      </c>
      <c r="F45" s="4">
        <f>[1]CA!F63</f>
        <v>1777554.9850000001</v>
      </c>
      <c r="G45" s="4">
        <f>[1]CA!G63</f>
        <v>0</v>
      </c>
      <c r="H45" s="4">
        <f>[1]CA!H63</f>
        <v>227201.55596999999</v>
      </c>
      <c r="I45" s="4">
        <f>[1]CA!I63</f>
        <v>117690.48200000003</v>
      </c>
      <c r="J45" s="4">
        <f>[1]CA!J63</f>
        <v>7851926.2394459154</v>
      </c>
      <c r="K45" s="3">
        <f>[1]CA!K63</f>
        <v>459981</v>
      </c>
      <c r="L45" s="9"/>
      <c r="M45" s="14">
        <f>+K45/B45</f>
        <v>0.27719706506058561</v>
      </c>
      <c r="N45" s="10">
        <v>42</v>
      </c>
      <c r="P45" s="11">
        <f>+C45/B45*1000</f>
        <v>11548.667073426599</v>
      </c>
      <c r="Q45" s="10">
        <v>19</v>
      </c>
      <c r="U45" s="10">
        <v>41</v>
      </c>
    </row>
    <row r="46" spans="1:21" s="10" customFormat="1" ht="14.5">
      <c r="A46" s="23" t="s">
        <v>35</v>
      </c>
      <c r="B46" s="3">
        <f>[1]MI!B88</f>
        <v>567919.01870803058</v>
      </c>
      <c r="C46" s="4">
        <f>[1]MI!C88</f>
        <v>4879481.5553681022</v>
      </c>
      <c r="D46" s="4">
        <f>[1]MI!D88</f>
        <v>2502219.6850000005</v>
      </c>
      <c r="E46" s="4">
        <v>0</v>
      </c>
      <c r="F46" s="4">
        <f>[1]MI!F88</f>
        <v>200168.81300000002</v>
      </c>
      <c r="G46" s="4">
        <f>[1]MI!G88</f>
        <v>0</v>
      </c>
      <c r="H46" s="4">
        <f>[1]MI!H88</f>
        <v>52886.749930000005</v>
      </c>
      <c r="I46" s="4">
        <f>[1]MI!I88</f>
        <v>37234.066000000006</v>
      </c>
      <c r="J46" s="4">
        <f>[1]MI!J88</f>
        <v>2060842.557088102</v>
      </c>
      <c r="K46" s="3">
        <f>[1]MI!K88</f>
        <v>156673</v>
      </c>
      <c r="L46" s="9"/>
      <c r="M46" s="14">
        <f>+K46/B46</f>
        <v>0.27587207830513988</v>
      </c>
      <c r="N46" s="10">
        <v>43</v>
      </c>
      <c r="P46" s="11">
        <f>+C46/B46*1000</f>
        <v>8591.861506009298</v>
      </c>
      <c r="Q46" s="10">
        <v>46</v>
      </c>
      <c r="U46" s="10">
        <v>42</v>
      </c>
    </row>
    <row r="47" spans="1:21" s="10" customFormat="1" ht="14.5">
      <c r="A47" s="23" t="s">
        <v>34</v>
      </c>
      <c r="B47" s="3">
        <f>[1]MA!B19</f>
        <v>314818.49612639711</v>
      </c>
      <c r="C47" s="4">
        <f>[1]MA!C19</f>
        <v>3227382.2885855469</v>
      </c>
      <c r="D47" s="4">
        <f>[1]MA!D19</f>
        <v>1361395.3</v>
      </c>
      <c r="E47" s="4">
        <v>0</v>
      </c>
      <c r="F47" s="4">
        <f>[1]MA!F19</f>
        <v>217098.66899999999</v>
      </c>
      <c r="G47" s="4">
        <f>[1]MA!G19</f>
        <v>0</v>
      </c>
      <c r="H47" s="4">
        <f>[1]MA!H19</f>
        <v>26931.488499999999</v>
      </c>
      <c r="I47" s="4">
        <f>[1]MA!I19</f>
        <v>31425.93</v>
      </c>
      <c r="J47" s="4">
        <f>[1]MA!J19</f>
        <v>1565509.6555955468</v>
      </c>
      <c r="K47" s="3">
        <f>[1]MA!K19</f>
        <v>82622</v>
      </c>
      <c r="L47" s="9"/>
      <c r="M47" s="14">
        <f>+K47/B47</f>
        <v>0.26244328404017259</v>
      </c>
      <c r="N47" s="10">
        <v>44</v>
      </c>
      <c r="P47" s="11">
        <f>+C47/B47*1000</f>
        <v>10251.56503920843</v>
      </c>
      <c r="Q47" s="10">
        <v>33</v>
      </c>
      <c r="U47" s="10">
        <v>43</v>
      </c>
    </row>
    <row r="48" spans="1:21" s="10" customFormat="1" ht="14.5">
      <c r="A48" s="23" t="s">
        <v>24</v>
      </c>
      <c r="B48" s="3">
        <f>[1]HI!B10</f>
        <v>114521.02982692311</v>
      </c>
      <c r="C48" s="4">
        <f>[1]HI!C10</f>
        <v>1191580.4886020636</v>
      </c>
      <c r="D48" s="4">
        <f>[1]HI!D10</f>
        <v>569851.87599999993</v>
      </c>
      <c r="E48" s="4">
        <v>0</v>
      </c>
      <c r="F48" s="4">
        <f>[1]HI!F10</f>
        <v>169655.87999999998</v>
      </c>
      <c r="G48" s="4">
        <f>[1]HI!G10</f>
        <v>0</v>
      </c>
      <c r="H48" s="4">
        <f>[1]HI!H10</f>
        <v>18062.596129999998</v>
      </c>
      <c r="I48" s="4">
        <f>[1]HI!I10</f>
        <v>10939.37</v>
      </c>
      <c r="J48" s="4">
        <f>[1]HI!J10</f>
        <v>422445.28553206386</v>
      </c>
      <c r="K48" s="3">
        <f>[1]HI!K10</f>
        <v>29121</v>
      </c>
      <c r="L48" s="9"/>
      <c r="M48" s="14">
        <f>+K48/B48</f>
        <v>0.25428517403319623</v>
      </c>
      <c r="N48" s="10">
        <v>45</v>
      </c>
      <c r="P48" s="11">
        <f>+C48/B48*1000</f>
        <v>10404.905460620746</v>
      </c>
      <c r="Q48" s="10">
        <v>31</v>
      </c>
      <c r="U48" s="10">
        <v>44</v>
      </c>
    </row>
    <row r="49" spans="1:21" s="10" customFormat="1" ht="14.5">
      <c r="A49" s="23" t="s">
        <v>60</v>
      </c>
      <c r="B49" s="3">
        <f>[1]WA!B44</f>
        <v>554533.14317302441</v>
      </c>
      <c r="C49" s="4">
        <f>[1]WA!C44</f>
        <v>5296544.0299920524</v>
      </c>
      <c r="D49" s="4">
        <f>[1]WA!D44</f>
        <v>2814305.577</v>
      </c>
      <c r="E49" s="4">
        <v>0</v>
      </c>
      <c r="F49" s="4">
        <f>[1]WA!F44</f>
        <v>435654.11300000007</v>
      </c>
      <c r="G49" s="4">
        <f>[1]WA!G44</f>
        <v>0</v>
      </c>
      <c r="H49" s="4">
        <f>[1]WA!H44</f>
        <v>98956.626429999975</v>
      </c>
      <c r="I49" s="4">
        <f>[1]WA!I44</f>
        <v>27520.263000000006</v>
      </c>
      <c r="J49" s="4">
        <f>[1]WA!J44</f>
        <v>1909011.5288920521</v>
      </c>
      <c r="K49" s="3">
        <f>[1]WA!K44</f>
        <v>139215</v>
      </c>
      <c r="L49" s="9"/>
      <c r="M49" s="14">
        <f>+K49/B49</f>
        <v>0.25104901612086761</v>
      </c>
      <c r="N49" s="10">
        <v>46</v>
      </c>
      <c r="P49" s="11">
        <f>+C49/B49*1000</f>
        <v>9551.3570202231076</v>
      </c>
      <c r="Q49" s="10">
        <v>38</v>
      </c>
      <c r="U49" s="10">
        <v>45</v>
      </c>
    </row>
    <row r="50" spans="1:21" s="17" customFormat="1" ht="15.5">
      <c r="A50" s="23" t="s">
        <v>21</v>
      </c>
      <c r="B50" s="3">
        <f>[1]DE!B8</f>
        <v>70339.574967662993</v>
      </c>
      <c r="C50" s="4">
        <f>[1]DE!C8</f>
        <v>589308.18239118985</v>
      </c>
      <c r="D50" s="4">
        <f>[1]DE!D8</f>
        <v>307639.60800000001</v>
      </c>
      <c r="E50" s="4">
        <v>0</v>
      </c>
      <c r="F50" s="4">
        <f>[1]DE!F8</f>
        <v>34012.065999999999</v>
      </c>
      <c r="G50" s="4">
        <f>[1]DE!G8</f>
        <v>0</v>
      </c>
      <c r="H50" s="4">
        <f>[1]DE!H8</f>
        <v>712.38663999999994</v>
      </c>
      <c r="I50" s="4">
        <f>[1]DE!I8</f>
        <v>4598.3450000000003</v>
      </c>
      <c r="J50" s="4">
        <f>[1]DE!J8</f>
        <v>235135.89872118988</v>
      </c>
      <c r="K50" s="3">
        <f>[1]DE!K8</f>
        <v>17330</v>
      </c>
      <c r="L50" s="9"/>
      <c r="M50" s="14">
        <f>+K50/B50</f>
        <v>0.24637623994695831</v>
      </c>
      <c r="N50" s="10">
        <v>47</v>
      </c>
      <c r="O50" s="10"/>
      <c r="P50" s="11">
        <f>+C50/B50*1000</f>
        <v>8378.0458250154443</v>
      </c>
      <c r="Q50" s="10">
        <v>48</v>
      </c>
      <c r="U50" s="17">
        <v>46</v>
      </c>
    </row>
    <row r="51" spans="1:21" s="10" customFormat="1" ht="14.5">
      <c r="A51" s="23" t="s">
        <v>59</v>
      </c>
      <c r="B51" s="3">
        <f>[1]VA!B138</f>
        <v>721894.09101722785</v>
      </c>
      <c r="C51" s="4">
        <f>[1]VA!C138</f>
        <v>7298839.4673815742</v>
      </c>
      <c r="D51" s="4">
        <f>[1]VA!D138</f>
        <v>4179581.5360000003</v>
      </c>
      <c r="E51" s="4">
        <v>0</v>
      </c>
      <c r="F51" s="4">
        <f>[1]VA!F138</f>
        <v>771314.16799999995</v>
      </c>
      <c r="G51" s="4">
        <f>[1]VA!G138</f>
        <v>0</v>
      </c>
      <c r="H51" s="4">
        <f>[1]VA!H138</f>
        <v>74980.75890999999</v>
      </c>
      <c r="I51" s="4">
        <f>[1]VA!I138</f>
        <v>43119.261000000006</v>
      </c>
      <c r="J51" s="4">
        <f>[1]VA!J138</f>
        <v>2203655.2925915718</v>
      </c>
      <c r="K51" s="3">
        <f>[1]VA!K138</f>
        <v>169498</v>
      </c>
      <c r="L51" s="9"/>
      <c r="M51" s="14">
        <f>+K51/B51</f>
        <v>0.23479621472058146</v>
      </c>
      <c r="N51" s="10">
        <v>48</v>
      </c>
      <c r="P51" s="11">
        <f>+C51/B51*1000</f>
        <v>10110.679056946858</v>
      </c>
      <c r="Q51" s="10">
        <v>34</v>
      </c>
      <c r="U51" s="10">
        <v>47</v>
      </c>
    </row>
    <row r="52" spans="1:21" s="10" customFormat="1" ht="14.5">
      <c r="A52" s="23" t="s">
        <v>33</v>
      </c>
      <c r="B52" s="3">
        <f>[1]MD!B29</f>
        <v>384661.8180073463</v>
      </c>
      <c r="C52" s="4">
        <f>[1]MD!C29</f>
        <v>3590268.3505030945</v>
      </c>
      <c r="D52" s="4">
        <f>[1]MD!D29</f>
        <v>1861035.03</v>
      </c>
      <c r="E52" s="4">
        <v>0</v>
      </c>
      <c r="F52" s="4">
        <f>[1]MD!F29</f>
        <v>306897.45399999991</v>
      </c>
      <c r="G52" s="4">
        <f>[1]MD!G29</f>
        <v>0</v>
      </c>
      <c r="H52" s="4">
        <f>[1]MD!H29</f>
        <v>25343.077740000008</v>
      </c>
      <c r="I52" s="4">
        <f>[1]MD!I29</f>
        <v>27679.998</v>
      </c>
      <c r="J52" s="4">
        <f>[1]MD!J29</f>
        <v>1367189.7215430941</v>
      </c>
      <c r="K52" s="3">
        <f>[1]MD!K29</f>
        <v>85053</v>
      </c>
      <c r="L52" s="9"/>
      <c r="M52" s="14">
        <f>+K52/B52</f>
        <v>0.22111110595950975</v>
      </c>
      <c r="N52" s="10">
        <v>49</v>
      </c>
      <c r="P52" s="11">
        <f>+C52/B52*1000</f>
        <v>9333.5708989825634</v>
      </c>
      <c r="Q52" s="10">
        <v>40</v>
      </c>
      <c r="U52" s="10">
        <v>48</v>
      </c>
    </row>
    <row r="53" spans="1:21" s="10" customFormat="1" ht="14.5">
      <c r="A53" s="23" t="s">
        <v>43</v>
      </c>
      <c r="B53" s="3">
        <f>[1]NJ!B26</f>
        <v>339518.94541932258</v>
      </c>
      <c r="C53" s="4">
        <f>[1]NJ!C26</f>
        <v>2531623.3993913406</v>
      </c>
      <c r="D53" s="4">
        <f>[1]NJ!D26</f>
        <v>1317720.3500000001</v>
      </c>
      <c r="E53" s="4">
        <v>0</v>
      </c>
      <c r="F53" s="4">
        <f>[1]NJ!F26</f>
        <v>199686.35699999999</v>
      </c>
      <c r="G53" s="4">
        <f>[1]NJ!G26</f>
        <v>0</v>
      </c>
      <c r="H53" s="4">
        <f>[1]NJ!H26</f>
        <v>20665.703379999999</v>
      </c>
      <c r="I53" s="4">
        <f>[1]NJ!I26</f>
        <v>37480.177000000003</v>
      </c>
      <c r="J53" s="4">
        <f>[1]NJ!J26</f>
        <v>954587.35703134048</v>
      </c>
      <c r="K53" s="3">
        <f>[1]NJ!K26</f>
        <v>73682</v>
      </c>
      <c r="L53" s="9"/>
      <c r="M53" s="14">
        <f>+K53/B53</f>
        <v>0.2170188173416924</v>
      </c>
      <c r="N53" s="10">
        <v>50</v>
      </c>
      <c r="P53" s="11">
        <f>+C53/B53*1000</f>
        <v>7456.5011276901241</v>
      </c>
      <c r="Q53" s="10">
        <v>50</v>
      </c>
      <c r="U53" s="10">
        <v>49</v>
      </c>
    </row>
    <row r="54" spans="1:21" s="10" customFormat="1" ht="14.5">
      <c r="A54" s="23"/>
      <c r="B54" s="3"/>
      <c r="C54" s="4"/>
      <c r="D54" s="4"/>
      <c r="E54" s="4"/>
      <c r="F54" s="4"/>
      <c r="G54" s="4"/>
      <c r="H54" s="4"/>
      <c r="I54" s="4"/>
      <c r="J54" s="4"/>
      <c r="K54" s="3"/>
      <c r="L54" s="9"/>
      <c r="M54" s="14"/>
      <c r="O54" s="8"/>
      <c r="P54" s="8"/>
      <c r="U54" s="10">
        <v>50</v>
      </c>
    </row>
    <row r="55" spans="1:21" s="10" customFormat="1">
      <c r="A55" s="27"/>
      <c r="B55" s="28"/>
      <c r="C55" s="29"/>
      <c r="D55" s="29"/>
      <c r="E55" s="29"/>
      <c r="F55" s="29"/>
      <c r="G55" s="29"/>
      <c r="H55" s="29"/>
      <c r="I55" s="29"/>
      <c r="J55" s="30"/>
      <c r="K55" s="31"/>
      <c r="L55" s="12"/>
      <c r="M55" s="32"/>
      <c r="N55" s="8"/>
      <c r="Q55" s="8"/>
      <c r="U55" s="10">
        <v>51</v>
      </c>
    </row>
    <row r="56" spans="1:21" ht="14.5">
      <c r="A56" s="33"/>
      <c r="B56" s="28"/>
      <c r="C56" s="34"/>
      <c r="D56" s="34"/>
      <c r="E56" s="4">
        <v>0</v>
      </c>
      <c r="F56" s="35"/>
      <c r="G56" s="35"/>
      <c r="H56" s="36"/>
      <c r="I56" s="36"/>
      <c r="J56" s="37"/>
      <c r="K56" s="38"/>
      <c r="U56" s="8">
        <v>52</v>
      </c>
    </row>
    <row r="57" spans="1:21" ht="14.5">
      <c r="A57" s="39" t="s">
        <v>13</v>
      </c>
      <c r="B57" s="2">
        <f>SUM(B6:B56)</f>
        <v>19200877.232033595</v>
      </c>
      <c r="C57" s="1">
        <f>SUM(D57:J57)</f>
        <v>208251881.83809683</v>
      </c>
      <c r="D57" s="1">
        <f>SUM(D6:D55)</f>
        <v>102695730.589</v>
      </c>
      <c r="E57" s="4">
        <v>0</v>
      </c>
      <c r="F57" s="1">
        <f t="shared" ref="F57:K57" si="0">SUM(F6:F55)</f>
        <v>12522914.981999999</v>
      </c>
      <c r="G57" s="1">
        <f t="shared" si="0"/>
        <v>0</v>
      </c>
      <c r="H57" s="1">
        <f t="shared" si="0"/>
        <v>7105793.1311399993</v>
      </c>
      <c r="I57" s="1">
        <f t="shared" si="0"/>
        <v>1259986.5999999999</v>
      </c>
      <c r="J57" s="1">
        <f t="shared" si="0"/>
        <v>84667456.535956845</v>
      </c>
      <c r="K57" s="40">
        <f t="shared" si="0"/>
        <v>5978819</v>
      </c>
      <c r="L57" s="41"/>
      <c r="M57" s="42">
        <f t="shared" ref="M57" si="1">+K57/B57</f>
        <v>0.3113825961047913</v>
      </c>
      <c r="N57" s="41"/>
      <c r="U57" s="8">
        <v>53</v>
      </c>
    </row>
    <row r="58" spans="1:21">
      <c r="A58" s="27"/>
      <c r="B58" s="28"/>
      <c r="C58" s="43"/>
      <c r="D58" s="43"/>
      <c r="E58" s="43"/>
      <c r="F58" s="43"/>
      <c r="G58" s="43"/>
      <c r="H58" s="43"/>
      <c r="I58" s="12"/>
      <c r="J58" s="9"/>
      <c r="M58" s="42"/>
      <c r="U58" s="8">
        <v>54</v>
      </c>
    </row>
    <row r="59" spans="1:21">
      <c r="A59" s="27"/>
      <c r="B59" s="28"/>
      <c r="C59" s="43"/>
      <c r="D59" s="43"/>
      <c r="E59" s="43"/>
      <c r="F59" s="43"/>
      <c r="G59" s="43"/>
      <c r="H59" s="43"/>
      <c r="I59" s="12"/>
      <c r="J59" s="9"/>
      <c r="U59" s="8">
        <v>55</v>
      </c>
    </row>
    <row r="60" spans="1:21">
      <c r="A60" s="44" t="s">
        <v>64</v>
      </c>
      <c r="B60" s="45"/>
      <c r="C60" s="43"/>
      <c r="D60" s="43"/>
      <c r="E60" s="43"/>
      <c r="F60" s="43"/>
      <c r="G60" s="43"/>
      <c r="H60" s="43" t="s">
        <v>65</v>
      </c>
      <c r="I60" s="12"/>
      <c r="J60" s="9"/>
      <c r="K60" s="31" t="s">
        <v>65</v>
      </c>
      <c r="U60" s="8">
        <v>56</v>
      </c>
    </row>
    <row r="61" spans="1:21">
      <c r="A61" s="56" t="s">
        <v>66</v>
      </c>
      <c r="B61" s="56"/>
      <c r="C61" s="56"/>
      <c r="D61" s="56"/>
      <c r="E61" s="56"/>
      <c r="F61" s="56"/>
      <c r="G61" s="56"/>
      <c r="H61" s="56"/>
      <c r="I61" s="56"/>
      <c r="J61" s="56"/>
      <c r="K61" s="56"/>
      <c r="U61" s="8">
        <v>57</v>
      </c>
    </row>
    <row r="62" spans="1:21" s="46" customFormat="1">
      <c r="A62" s="57" t="s">
        <v>67</v>
      </c>
      <c r="B62" s="56"/>
      <c r="C62" s="56"/>
      <c r="D62" s="56"/>
      <c r="E62" s="56"/>
      <c r="F62" s="56"/>
      <c r="G62" s="56"/>
      <c r="H62" s="56"/>
      <c r="I62" s="56"/>
      <c r="J62" s="56"/>
      <c r="K62" s="56"/>
      <c r="M62" s="14"/>
      <c r="U62" s="46">
        <v>58</v>
      </c>
    </row>
    <row r="63" spans="1:21">
      <c r="A63" s="56" t="s">
        <v>68</v>
      </c>
      <c r="B63" s="56"/>
      <c r="C63" s="56"/>
      <c r="D63" s="56"/>
      <c r="E63" s="56"/>
      <c r="F63" s="56"/>
      <c r="G63" s="56"/>
      <c r="H63" s="56"/>
      <c r="I63" s="56"/>
      <c r="J63" s="56"/>
      <c r="K63" s="56"/>
      <c r="M63" s="47"/>
      <c r="U63" s="8">
        <v>59</v>
      </c>
    </row>
    <row r="64" spans="1:21">
      <c r="A64" s="57" t="s">
        <v>69</v>
      </c>
      <c r="B64" s="56"/>
      <c r="C64" s="56"/>
      <c r="D64" s="56"/>
      <c r="E64" s="56"/>
      <c r="F64" s="56"/>
      <c r="G64" s="56"/>
      <c r="H64" s="56"/>
      <c r="I64" s="56"/>
      <c r="J64" s="56"/>
      <c r="K64" s="56"/>
      <c r="U64" s="8">
        <v>60</v>
      </c>
    </row>
    <row r="65" spans="1:21" s="10" customFormat="1">
      <c r="A65" s="56" t="s">
        <v>70</v>
      </c>
      <c r="B65" s="56"/>
      <c r="C65" s="56"/>
      <c r="D65" s="56"/>
      <c r="E65" s="56"/>
      <c r="F65" s="56"/>
      <c r="G65" s="56"/>
      <c r="H65" s="56"/>
      <c r="I65" s="56"/>
      <c r="J65" s="56"/>
      <c r="K65" s="56"/>
      <c r="L65" s="48"/>
      <c r="M65" s="14"/>
      <c r="U65" s="10">
        <v>61</v>
      </c>
    </row>
    <row r="66" spans="1:21" s="10" customFormat="1">
      <c r="A66" s="57" t="s">
        <v>71</v>
      </c>
      <c r="B66" s="56"/>
      <c r="C66" s="56"/>
      <c r="D66" s="56"/>
      <c r="E66" s="56"/>
      <c r="F66" s="56"/>
      <c r="G66" s="56"/>
      <c r="H66" s="56"/>
      <c r="I66" s="56"/>
      <c r="J66" s="56"/>
      <c r="K66" s="56"/>
      <c r="L66" s="48"/>
      <c r="M66" s="49"/>
      <c r="U66" s="10">
        <v>62</v>
      </c>
    </row>
    <row r="67" spans="1:21" s="10" customFormat="1">
      <c r="A67" s="57" t="s">
        <v>72</v>
      </c>
      <c r="B67" s="56"/>
      <c r="C67" s="56"/>
      <c r="D67" s="56"/>
      <c r="E67" s="56"/>
      <c r="F67" s="56"/>
      <c r="G67" s="56"/>
      <c r="H67" s="56"/>
      <c r="I67" s="56"/>
      <c r="J67" s="56"/>
      <c r="K67" s="56"/>
      <c r="L67" s="48"/>
      <c r="M67" s="49"/>
      <c r="U67" s="10">
        <v>63</v>
      </c>
    </row>
    <row r="68" spans="1:21" s="51" customFormat="1">
      <c r="A68" s="56" t="s">
        <v>73</v>
      </c>
      <c r="B68" s="56"/>
      <c r="C68" s="56"/>
      <c r="D68" s="56"/>
      <c r="E68" s="56"/>
      <c r="F68" s="56"/>
      <c r="G68" s="56"/>
      <c r="H68" s="56"/>
      <c r="I68" s="56"/>
      <c r="J68" s="56"/>
      <c r="K68" s="56"/>
      <c r="L68" s="50"/>
      <c r="M68" s="49"/>
      <c r="U68" s="51">
        <v>64</v>
      </c>
    </row>
    <row r="69" spans="1:21">
      <c r="B69" s="52"/>
      <c r="C69" s="12"/>
      <c r="D69" s="12"/>
      <c r="E69" s="12"/>
      <c r="F69" s="12"/>
      <c r="H69" s="12"/>
      <c r="I69" s="12"/>
      <c r="J69" s="9"/>
      <c r="M69" s="49"/>
      <c r="U69" s="8">
        <v>65</v>
      </c>
    </row>
    <row r="70" spans="1:21">
      <c r="B70" s="52"/>
      <c r="C70" s="12"/>
      <c r="D70" s="12"/>
      <c r="E70" s="12"/>
      <c r="F70" s="12"/>
      <c r="H70" s="12"/>
      <c r="I70" s="12"/>
      <c r="J70" s="9"/>
      <c r="U70" s="8">
        <v>66</v>
      </c>
    </row>
    <row r="71" spans="1:21">
      <c r="B71" s="52"/>
      <c r="C71" s="12"/>
      <c r="D71" s="12"/>
      <c r="E71" s="12"/>
      <c r="F71" s="12"/>
      <c r="H71" s="12"/>
      <c r="I71" s="12"/>
      <c r="J71" s="9"/>
      <c r="U71" s="8">
        <v>67</v>
      </c>
    </row>
    <row r="72" spans="1:21">
      <c r="B72" s="52"/>
      <c r="C72" s="52"/>
      <c r="D72" s="12"/>
      <c r="E72" s="12"/>
      <c r="F72" s="12"/>
      <c r="H72" s="12"/>
      <c r="I72" s="12"/>
      <c r="J72" s="9"/>
      <c r="U72" s="8">
        <v>68</v>
      </c>
    </row>
    <row r="73" spans="1:21">
      <c r="B73" s="52"/>
      <c r="C73" s="52"/>
      <c r="D73" s="12"/>
      <c r="E73" s="12"/>
      <c r="F73" s="12"/>
      <c r="H73" s="12"/>
      <c r="I73" s="12"/>
      <c r="J73" s="9"/>
      <c r="U73" s="8">
        <v>69</v>
      </c>
    </row>
    <row r="74" spans="1:21">
      <c r="B74" s="52"/>
      <c r="C74" s="52"/>
      <c r="D74" s="12"/>
      <c r="E74" s="12"/>
      <c r="F74" s="12"/>
      <c r="H74" s="12"/>
      <c r="I74" s="12"/>
      <c r="J74" s="9"/>
      <c r="U74" s="8">
        <v>70</v>
      </c>
    </row>
    <row r="75" spans="1:21">
      <c r="B75" s="52"/>
      <c r="C75" s="52"/>
      <c r="D75" s="12"/>
      <c r="E75" s="12"/>
      <c r="F75" s="12"/>
      <c r="H75" s="12"/>
      <c r="I75" s="12"/>
      <c r="J75" s="9"/>
      <c r="U75" s="8">
        <v>71</v>
      </c>
    </row>
    <row r="76" spans="1:21">
      <c r="B76" s="52"/>
      <c r="C76" s="52"/>
      <c r="D76" s="12"/>
      <c r="E76" s="12"/>
      <c r="F76" s="12"/>
      <c r="H76" s="12"/>
      <c r="I76" s="12"/>
      <c r="J76" s="9"/>
      <c r="U76" s="8">
        <v>72</v>
      </c>
    </row>
    <row r="77" spans="1:21">
      <c r="B77" s="52"/>
      <c r="C77" s="52"/>
      <c r="D77" s="12"/>
      <c r="E77" s="12"/>
      <c r="F77" s="12"/>
      <c r="H77" s="12"/>
      <c r="I77" s="12"/>
      <c r="J77" s="9"/>
      <c r="U77" s="8">
        <v>73</v>
      </c>
    </row>
    <row r="78" spans="1:21">
      <c r="B78" s="52"/>
      <c r="C78" s="52"/>
      <c r="D78" s="12"/>
      <c r="E78" s="12"/>
      <c r="F78" s="12"/>
      <c r="H78" s="12"/>
      <c r="I78" s="12"/>
      <c r="J78" s="9"/>
      <c r="U78" s="8">
        <v>74</v>
      </c>
    </row>
    <row r="79" spans="1:21">
      <c r="B79" s="52"/>
      <c r="C79" s="12"/>
      <c r="D79" s="12"/>
      <c r="E79" s="12"/>
      <c r="F79" s="53"/>
      <c r="G79" s="54"/>
      <c r="H79" s="12"/>
      <c r="I79" s="12"/>
      <c r="J79" s="9"/>
      <c r="U79" s="8">
        <v>75</v>
      </c>
    </row>
    <row r="80" spans="1:21">
      <c r="B80" s="52"/>
      <c r="C80" s="12"/>
      <c r="D80" s="12"/>
      <c r="E80" s="12"/>
      <c r="F80" s="12"/>
      <c r="H80" s="12"/>
      <c r="I80" s="12"/>
      <c r="J80" s="9"/>
      <c r="U80" s="8">
        <v>76</v>
      </c>
    </row>
    <row r="81" spans="2:21">
      <c r="B81" s="52"/>
      <c r="C81" s="12"/>
      <c r="D81" s="12"/>
      <c r="E81" s="12"/>
      <c r="F81" s="12" t="s">
        <v>74</v>
      </c>
      <c r="H81" s="12"/>
      <c r="I81" s="12"/>
      <c r="J81" s="9"/>
      <c r="U81" s="8">
        <v>77</v>
      </c>
    </row>
    <row r="82" spans="2:21">
      <c r="B82" s="52"/>
      <c r="C82" s="12"/>
      <c r="D82" s="12"/>
      <c r="E82" s="12"/>
      <c r="F82" s="12"/>
      <c r="H82" s="12"/>
      <c r="I82" s="12"/>
      <c r="J82" s="9"/>
      <c r="U82" s="8">
        <v>78</v>
      </c>
    </row>
    <row r="83" spans="2:21">
      <c r="B83" s="52"/>
      <c r="C83" s="12"/>
      <c r="D83" s="12"/>
      <c r="E83" s="12"/>
      <c r="F83" s="12"/>
      <c r="H83" s="12"/>
      <c r="I83" s="12"/>
      <c r="J83" s="9"/>
      <c r="U83" s="8">
        <v>79</v>
      </c>
    </row>
    <row r="84" spans="2:21">
      <c r="B84" s="52"/>
      <c r="C84" s="12"/>
      <c r="D84" s="12"/>
      <c r="E84" s="12"/>
      <c r="F84" s="12"/>
      <c r="H84" s="12"/>
      <c r="I84" s="12"/>
      <c r="J84" s="9"/>
      <c r="U84" s="8">
        <v>80</v>
      </c>
    </row>
    <row r="85" spans="2:21">
      <c r="B85" s="52"/>
      <c r="C85" s="12"/>
      <c r="D85" s="12"/>
      <c r="E85" s="12"/>
      <c r="F85" s="12"/>
      <c r="H85" s="12"/>
      <c r="I85" s="12"/>
      <c r="J85" s="9"/>
      <c r="U85" s="8">
        <v>81</v>
      </c>
    </row>
    <row r="86" spans="2:21">
      <c r="B86" s="52"/>
      <c r="C86" s="12"/>
      <c r="D86" s="12"/>
      <c r="E86" s="12"/>
      <c r="F86" s="12"/>
      <c r="H86" s="12"/>
      <c r="I86" s="12"/>
      <c r="J86" s="9"/>
      <c r="U86" s="8">
        <v>82</v>
      </c>
    </row>
    <row r="87" spans="2:21">
      <c r="B87" s="52"/>
      <c r="C87" s="12"/>
      <c r="D87" s="12"/>
      <c r="E87" s="12"/>
      <c r="F87" s="12"/>
      <c r="H87" s="12"/>
      <c r="I87" s="12"/>
      <c r="J87" s="9"/>
      <c r="U87" s="8">
        <v>83</v>
      </c>
    </row>
    <row r="88" spans="2:21">
      <c r="B88" s="52"/>
      <c r="C88" s="12"/>
      <c r="D88" s="12"/>
      <c r="E88" s="12"/>
      <c r="F88" s="12"/>
      <c r="H88" s="12"/>
      <c r="I88" s="12"/>
      <c r="J88" s="9"/>
      <c r="U88" s="8">
        <v>84</v>
      </c>
    </row>
    <row r="89" spans="2:21">
      <c r="B89" s="52"/>
      <c r="C89" s="12"/>
      <c r="D89" s="12"/>
      <c r="E89" s="12"/>
      <c r="F89" s="12"/>
      <c r="H89" s="12"/>
      <c r="I89" s="12"/>
      <c r="J89" s="9"/>
      <c r="U89" s="8">
        <v>85</v>
      </c>
    </row>
    <row r="90" spans="2:21">
      <c r="B90" s="52"/>
      <c r="C90" s="12"/>
      <c r="D90" s="12"/>
      <c r="E90" s="55"/>
      <c r="F90" s="12"/>
      <c r="H90" s="12"/>
      <c r="I90" s="12"/>
      <c r="J90" s="9"/>
      <c r="U90" s="8">
        <v>86</v>
      </c>
    </row>
    <row r="91" spans="2:21">
      <c r="B91" s="52"/>
      <c r="C91" s="12"/>
      <c r="D91" s="12"/>
      <c r="E91" s="12"/>
      <c r="F91" s="12"/>
      <c r="H91" s="12"/>
      <c r="I91" s="12"/>
      <c r="J91" s="9"/>
      <c r="U91" s="8">
        <v>87</v>
      </c>
    </row>
    <row r="92" spans="2:21">
      <c r="B92" s="52"/>
      <c r="C92" s="12"/>
      <c r="D92" s="12"/>
      <c r="E92" s="12"/>
      <c r="F92" s="12"/>
      <c r="H92" s="12"/>
      <c r="I92" s="12"/>
      <c r="J92" s="9"/>
      <c r="U92" s="8">
        <v>88</v>
      </c>
    </row>
    <row r="93" spans="2:21">
      <c r="B93" s="52"/>
      <c r="C93" s="12"/>
      <c r="D93" s="12"/>
      <c r="E93" s="12"/>
      <c r="F93" s="12"/>
      <c r="H93" s="12"/>
      <c r="I93" s="12"/>
      <c r="J93" s="9"/>
      <c r="U93" s="8">
        <v>89</v>
      </c>
    </row>
    <row r="94" spans="2:21">
      <c r="B94" s="52"/>
      <c r="C94" s="12"/>
      <c r="D94" s="12"/>
      <c r="E94" s="12"/>
      <c r="F94" s="12"/>
      <c r="H94" s="12"/>
      <c r="I94" s="12"/>
      <c r="J94" s="9"/>
      <c r="U94" s="8">
        <v>90</v>
      </c>
    </row>
    <row r="95" spans="2:21">
      <c r="B95" s="52"/>
      <c r="C95" s="12"/>
      <c r="D95" s="12"/>
      <c r="E95" s="12"/>
      <c r="F95" s="12"/>
      <c r="H95" s="12"/>
      <c r="I95" s="12"/>
      <c r="J95" s="9"/>
      <c r="U95" s="8">
        <v>91</v>
      </c>
    </row>
    <row r="96" spans="2:21">
      <c r="B96" s="52"/>
      <c r="C96" s="12"/>
      <c r="D96" s="12"/>
      <c r="E96" s="12"/>
      <c r="F96" s="12"/>
      <c r="H96" s="12"/>
      <c r="I96" s="12"/>
      <c r="J96" s="9"/>
      <c r="U96" s="8">
        <v>92</v>
      </c>
    </row>
    <row r="97" spans="2:11">
      <c r="B97" s="52"/>
      <c r="C97" s="12"/>
      <c r="D97" s="12"/>
      <c r="E97" s="12"/>
      <c r="F97" s="12"/>
      <c r="H97" s="12"/>
      <c r="I97" s="12"/>
      <c r="J97" s="9"/>
    </row>
    <row r="98" spans="2:11">
      <c r="B98" s="52"/>
      <c r="C98" s="12"/>
      <c r="D98" s="12"/>
      <c r="E98" s="12"/>
      <c r="F98" s="12"/>
      <c r="H98" s="12"/>
      <c r="I98" s="12"/>
      <c r="J98" s="9"/>
    </row>
    <row r="99" spans="2:11">
      <c r="B99" s="52"/>
      <c r="C99" s="12"/>
      <c r="D99" s="12"/>
      <c r="E99" s="12"/>
      <c r="F99" s="12"/>
      <c r="H99" s="12"/>
      <c r="I99" s="12"/>
      <c r="J99" s="9"/>
    </row>
    <row r="100" spans="2:11">
      <c r="B100" s="52"/>
      <c r="C100" s="12"/>
      <c r="D100" s="12"/>
      <c r="E100" s="12"/>
      <c r="F100" s="12"/>
      <c r="H100" s="12"/>
      <c r="I100" s="12"/>
      <c r="J100" s="9"/>
    </row>
    <row r="102" spans="2:11">
      <c r="K102" s="31" t="s">
        <v>65</v>
      </c>
    </row>
  </sheetData>
  <sortState ref="A4:Q53">
    <sortCondition ref="N4:N53"/>
  </sortState>
  <mergeCells count="10">
    <mergeCell ref="A65:K65"/>
    <mergeCell ref="A66:K66"/>
    <mergeCell ref="A67:K67"/>
    <mergeCell ref="A68:K68"/>
    <mergeCell ref="A1:K1"/>
    <mergeCell ref="A2:K2"/>
    <mergeCell ref="A61:K61"/>
    <mergeCell ref="A62:K62"/>
    <mergeCell ref="A63:K63"/>
    <mergeCell ref="A64:K64"/>
  </mergeCells>
  <pageMargins left="0.94" right="0.97" top="1.2"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Bauerle</dc:creator>
  <cp:lastModifiedBy>Jim Bauerle</cp:lastModifiedBy>
  <cp:lastPrinted>2021-07-05T20:40:19Z</cp:lastPrinted>
  <dcterms:created xsi:type="dcterms:W3CDTF">2021-07-05T20:16:24Z</dcterms:created>
  <dcterms:modified xsi:type="dcterms:W3CDTF">2021-07-05T20:40:22Z</dcterms:modified>
</cp:coreProperties>
</file>